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uivi des pronostics" sheetId="1" r:id="rId1"/>
    <sheet name="Suivi de la bankroll" sheetId="2" r:id="rId2"/>
    <sheet name="Suivi Evolution Bankroll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Exemple : Nantes bat Sochaux</t>
        </r>
      </text>
    </comment>
    <comment ref="D5" authorId="0">
      <text>
        <r>
          <rPr>
            <sz val="10"/>
            <rFont val="Arial"/>
            <family val="2"/>
          </rPr>
          <t>Laissez cette case vide 
si votre pari ne contient qu'un seul pronostic</t>
        </r>
      </text>
    </comment>
    <comment ref="E5" authorId="0">
      <text>
        <r>
          <rPr>
            <sz val="10"/>
            <rFont val="Arial"/>
            <family val="2"/>
          </rPr>
          <t>Entrez la cote du pronostic 1</t>
        </r>
      </text>
    </comment>
    <comment ref="F5" authorId="0">
      <text>
        <r>
          <rPr>
            <sz val="10"/>
            <rFont val="Arial"/>
            <family val="2"/>
          </rPr>
          <t>Entrez la cote du pronostic 2. Laissez la case vide si vous n'avez pas de pronostic 2.</t>
        </r>
      </text>
    </comment>
    <comment ref="G5" authorId="0">
      <text>
        <r>
          <rPr>
            <sz val="10"/>
            <rFont val="Arial"/>
            <family val="2"/>
          </rPr>
          <t>Cote 1 * Cote 2</t>
        </r>
      </text>
    </comment>
    <comment ref="H5" authorId="0">
      <text>
        <r>
          <rPr>
            <sz val="10"/>
            <rFont val="Arial"/>
            <family val="2"/>
          </rPr>
          <t>Vous pouvez entrer manuellement une valeur différente de celles proposées dans la liste.
Il est recommandé de ne pas miser plus de 5% de sa bankroll.</t>
        </r>
      </text>
    </comment>
    <comment ref="J5" authorId="0">
      <text>
        <r>
          <rPr>
            <sz val="10"/>
            <rFont val="Arial"/>
            <family val="2"/>
          </rPr>
          <t>Saisissez le résultat du pronostic 1</t>
        </r>
      </text>
    </comment>
    <comment ref="K5" authorId="0">
      <text>
        <r>
          <rPr>
            <sz val="10"/>
            <rFont val="Arial"/>
            <family val="2"/>
          </rPr>
          <t>Saisissez le résultat du pronostic 2. Laissez la case vide si vous n'avez pas de pronostic 2.</t>
        </r>
      </text>
    </comment>
    <comment ref="L5" authorId="0">
      <text>
        <r>
          <rPr>
            <sz val="10"/>
            <rFont val="Arial"/>
            <family val="2"/>
          </rPr>
          <t>Ce que vous gagnez ou perdez après ce pari (la mise est déjà déduite)</t>
        </r>
      </text>
    </comment>
    <comment ref="M5" authorId="0">
      <text>
        <r>
          <rPr>
            <sz val="10"/>
            <rFont val="Arial"/>
            <family val="2"/>
          </rPr>
          <t>La valeur de votre bankroll après le résultat du pari.</t>
        </r>
      </text>
    </comment>
    <comment ref="N5" authorId="0">
      <text>
        <r>
          <rPr>
            <sz val="10"/>
            <rFont val="Arial"/>
            <family val="2"/>
          </rPr>
          <t xml:space="preserve">Evolution de la Bankroll, après le résultat de votre pari
</t>
        </r>
      </text>
    </comment>
  </commentList>
</comments>
</file>

<file path=xl/sharedStrings.xml><?xml version="1.0" encoding="utf-8"?>
<sst xmlns="http://schemas.openxmlformats.org/spreadsheetml/2006/main" count="50" uniqueCount="36">
  <si>
    <t>V.1</t>
  </si>
  <si>
    <t>Tableau de suivi de pronostics – Fourni par le site Football-et-paris-sportifs.fr</t>
  </si>
  <si>
    <t>Besoin d'aide ?</t>
  </si>
  <si>
    <t>Date</t>
  </si>
  <si>
    <t>Pronostic 1</t>
  </si>
  <si>
    <t>Pronostic 2</t>
  </si>
  <si>
    <t>Cote 1</t>
  </si>
  <si>
    <t>Cote 2</t>
  </si>
  <si>
    <t>Cote totale</t>
  </si>
  <si>
    <t>% de bankroll à miser</t>
  </si>
  <si>
    <t>Soit une mise de</t>
  </si>
  <si>
    <t>Résultat 1</t>
  </si>
  <si>
    <t>Résultat 2</t>
  </si>
  <si>
    <t>Gain / perte nets</t>
  </si>
  <si>
    <t>Bankroll après résultat</t>
  </si>
  <si>
    <t>Evolution Bankroll</t>
  </si>
  <si>
    <r>
      <t xml:space="preserve">  </t>
    </r>
    <r>
      <rPr>
        <sz val="10"/>
        <color indexed="10"/>
        <rFont val="Wingdings"/>
        <family val="2"/>
      </rPr>
      <t></t>
    </r>
    <r>
      <rPr>
        <sz val="11"/>
        <color indexed="10"/>
        <rFont val="Arial"/>
        <family val="2"/>
      </rPr>
      <t xml:space="preserve">  Renseignez une date antérieure à votre premier pari (la veille par exemple)</t>
    </r>
  </si>
  <si>
    <r>
      <t xml:space="preserve">Renseignez ci-contre votre bankroll de départ (en Euros) </t>
    </r>
    <r>
      <rPr>
        <sz val="10"/>
        <color indexed="10"/>
        <rFont val="Wingdings"/>
        <family val="2"/>
      </rPr>
      <t>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</si>
  <si>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t>Sparta Prague bat Dukla Prague</t>
  </si>
  <si>
    <t>AZ Alkmaar bat Utrecht</t>
  </si>
  <si>
    <t>Mauvais</t>
  </si>
  <si>
    <t>Bon</t>
  </si>
  <si>
    <t>Chelsea bat Wolverhampton</t>
  </si>
  <si>
    <t>PSV Eindhoven bat Groningen</t>
  </si>
  <si>
    <t>Heracles bat VVV Venlo</t>
  </si>
  <si>
    <t>Viktoria Plzen bat Bohemians 1905</t>
  </si>
  <si>
    <t>Liverpool bat Queen’s Park Rangers</t>
  </si>
  <si>
    <t>Sporting Lisbonne bat Nacional</t>
  </si>
  <si>
    <t>Lille bat Dijon</t>
  </si>
  <si>
    <t>Borussia Dortmund bat Kaiserslautern</t>
  </si>
  <si>
    <t>Le PSV Eindhoven bat Vitesse Arnhem</t>
  </si>
  <si>
    <t>Le Bayern Munich  bat Wolfsburg</t>
  </si>
  <si>
    <t>Fenerbahce bat Mersin Idman</t>
  </si>
  <si>
    <t>Milan AC bat Cagliari</t>
  </si>
  <si>
    <t>Sporting Braga bat Vitoria Setubal</t>
  </si>
  <si>
    <t>Twente bat Heracles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</si>
</sst>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.00"/>
    <numFmt numFmtId="166" formatCode="DD/MM/YYYY"/>
    <numFmt numFmtId="167" formatCode="@"/>
    <numFmt numFmtId="168" formatCode="#,##0.00"/>
    <numFmt numFmtId="169" formatCode="0.00;[RED]\-0.00"/>
    <numFmt numFmtId="170" formatCode="0.00%"/>
  </numFmts>
  <fonts count="13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Wingdings"/>
      <family val="2"/>
    </font>
    <font>
      <sz val="16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Border="0" applyAlignment="0" applyProtection="0"/>
    <xf numFmtId="164" fontId="0" fillId="2" borderId="0" applyNumberFormat="0" applyBorder="0" applyAlignment="0">
      <protection hidden="1"/>
    </xf>
    <xf numFmtId="165" fontId="0" fillId="3" borderId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6" fontId="2" fillId="0" borderId="0" xfId="23" applyNumberFormat="1" applyFont="1" applyAlignment="1">
      <alignment horizontal="center"/>
      <protection/>
    </xf>
    <xf numFmtId="167" fontId="2" fillId="0" borderId="0" xfId="23" applyNumberFormat="1" applyFont="1" applyAlignment="1">
      <alignment horizontal="center"/>
      <protection/>
    </xf>
    <xf numFmtId="165" fontId="2" fillId="0" borderId="0" xfId="23" applyNumberFormat="1" applyFont="1" applyAlignment="1">
      <alignment horizontal="center"/>
      <protection/>
    </xf>
    <xf numFmtId="168" fontId="2" fillId="0" borderId="0" xfId="23" applyNumberFormat="1" applyFont="1" applyAlignment="1">
      <alignment horizontal="center"/>
      <protection/>
    </xf>
    <xf numFmtId="169" fontId="2" fillId="0" borderId="0" xfId="23" applyNumberFormat="1" applyFont="1" applyAlignment="1">
      <alignment horizontal="center"/>
      <protection/>
    </xf>
    <xf numFmtId="170" fontId="2" fillId="0" borderId="0" xfId="23" applyNumberFormat="1" applyFont="1" applyAlignment="1">
      <alignment horizontal="center"/>
      <protection/>
    </xf>
    <xf numFmtId="164" fontId="2" fillId="0" borderId="0" xfId="23" applyFont="1" applyAlignment="1">
      <alignment horizontal="center"/>
      <protection/>
    </xf>
    <xf numFmtId="166" fontId="3" fillId="0" borderId="0" xfId="23" applyNumberFormat="1" applyFont="1" applyAlignment="1">
      <alignment horizontal="center" vertical="center"/>
      <protection/>
    </xf>
    <xf numFmtId="167" fontId="4" fillId="4" borderId="1" xfId="23" applyNumberFormat="1" applyFont="1" applyFill="1" applyBorder="1" applyAlignment="1">
      <alignment horizontal="center" vertical="center"/>
      <protection/>
    </xf>
    <xf numFmtId="168" fontId="5" fillId="4" borderId="1" xfId="23" applyNumberFormat="1" applyFont="1" applyFill="1" applyBorder="1" applyAlignment="1">
      <alignment horizontal="center" vertical="center"/>
      <protection/>
    </xf>
    <xf numFmtId="166" fontId="2" fillId="5" borderId="2" xfId="23" applyNumberFormat="1" applyFont="1" applyFill="1" applyBorder="1" applyAlignment="1">
      <alignment horizontal="center" vertical="center" wrapText="1"/>
      <protection/>
    </xf>
    <xf numFmtId="167" fontId="2" fillId="5" borderId="2" xfId="23" applyNumberFormat="1" applyFont="1" applyFill="1" applyBorder="1" applyAlignment="1">
      <alignment horizontal="center" vertical="center" wrapText="1"/>
      <protection/>
    </xf>
    <xf numFmtId="165" fontId="2" fillId="5" borderId="2" xfId="23" applyNumberFormat="1" applyFont="1" applyFill="1" applyBorder="1" applyAlignment="1">
      <alignment horizontal="center" vertical="center" wrapText="1"/>
      <protection/>
    </xf>
    <xf numFmtId="168" fontId="2" fillId="5" borderId="2" xfId="23" applyNumberFormat="1" applyFont="1" applyFill="1" applyBorder="1" applyAlignment="1">
      <alignment horizontal="center" vertical="center" wrapText="1"/>
      <protection/>
    </xf>
    <xf numFmtId="167" fontId="2" fillId="5" borderId="2" xfId="23" applyNumberFormat="1" applyFont="1" applyFill="1" applyBorder="1" applyAlignment="1">
      <alignment horizontal="center" vertical="center"/>
      <protection/>
    </xf>
    <xf numFmtId="169" fontId="6" fillId="5" borderId="2" xfId="23" applyNumberFormat="1" applyFont="1" applyFill="1" applyBorder="1" applyAlignment="1">
      <alignment horizontal="center" vertical="center"/>
      <protection/>
    </xf>
    <xf numFmtId="168" fontId="2" fillId="5" borderId="2" xfId="23" applyNumberFormat="1" applyFont="1" applyFill="1" applyBorder="1" applyAlignment="1">
      <alignment horizontal="center" vertical="center"/>
      <protection/>
    </xf>
    <xf numFmtId="170" fontId="2" fillId="5" borderId="2" xfId="23" applyNumberFormat="1" applyFont="1" applyFill="1" applyBorder="1" applyAlignment="1">
      <alignment horizontal="center" vertical="center"/>
      <protection/>
    </xf>
    <xf numFmtId="164" fontId="0" fillId="0" borderId="0" xfId="0" applyAlignment="1">
      <alignment vertical="center"/>
    </xf>
    <xf numFmtId="166" fontId="2" fillId="2" borderId="3" xfId="23" applyNumberFormat="1" applyFont="1" applyFill="1" applyBorder="1" applyAlignment="1" applyProtection="1">
      <alignment horizontal="center" vertical="center" wrapText="1"/>
      <protection locked="0"/>
    </xf>
    <xf numFmtId="167" fontId="7" fillId="2" borderId="3" xfId="23" applyNumberFormat="1" applyFont="1" applyFill="1" applyBorder="1" applyAlignment="1">
      <alignment horizontal="left" vertical="center" wrapText="1"/>
      <protection/>
    </xf>
    <xf numFmtId="165" fontId="7" fillId="2" borderId="3" xfId="23" applyNumberFormat="1" applyFont="1" applyFill="1" applyBorder="1" applyAlignment="1">
      <alignment horizontal="right" vertical="center" wrapText="1"/>
      <protection/>
    </xf>
    <xf numFmtId="168" fontId="2" fillId="2" borderId="3" xfId="23" applyNumberFormat="1" applyFont="1" applyFill="1" applyBorder="1" applyAlignment="1" applyProtection="1">
      <alignment horizontal="center" vertical="center"/>
      <protection locked="0"/>
    </xf>
    <xf numFmtId="170" fontId="2" fillId="2" borderId="3" xfId="23" applyNumberFormat="1" applyFont="1" applyFill="1" applyBorder="1" applyAlignment="1" applyProtection="1">
      <alignment horizontal="center" vertical="center"/>
      <protection hidden="1"/>
    </xf>
    <xf numFmtId="164" fontId="2" fillId="0" borderId="0" xfId="23" applyFont="1" applyAlignment="1">
      <alignment horizontal="center" vertical="center"/>
      <protection/>
    </xf>
    <xf numFmtId="166" fontId="2" fillId="0" borderId="3" xfId="23" applyNumberFormat="1" applyFont="1" applyFill="1" applyBorder="1" applyAlignment="1" applyProtection="1">
      <alignment horizontal="center" vertical="center" wrapText="1"/>
      <protection hidden="1" locked="0"/>
    </xf>
    <xf numFmtId="167" fontId="2" fillId="0" borderId="3" xfId="23" applyNumberFormat="1" applyFont="1" applyFill="1" applyBorder="1" applyAlignment="1" applyProtection="1">
      <alignment horizontal="center" vertical="center" wrapText="1"/>
      <protection hidden="1" locked="0"/>
    </xf>
    <xf numFmtId="165" fontId="2" fillId="0" borderId="3" xfId="23" applyNumberFormat="1" applyFont="1" applyFill="1" applyBorder="1" applyAlignment="1" applyProtection="1">
      <alignment horizontal="center" vertical="center" wrapText="1"/>
      <protection hidden="1" locked="0"/>
    </xf>
    <xf numFmtId="165" fontId="2" fillId="0" borderId="3" xfId="23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23" applyNumberFormat="1" applyFont="1" applyFill="1" applyBorder="1" applyAlignment="1" applyProtection="1">
      <alignment horizontal="center" vertical="center" wrapText="1"/>
      <protection hidden="1" locked="0"/>
    </xf>
    <xf numFmtId="168" fontId="2" fillId="0" borderId="3" xfId="23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23" applyNumberFormat="1" applyFont="1" applyFill="1" applyBorder="1" applyAlignment="1" applyProtection="1">
      <alignment horizontal="center" vertical="center"/>
      <protection hidden="1" locked="0"/>
    </xf>
    <xf numFmtId="169" fontId="2" fillId="0" borderId="3" xfId="23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23" applyNumberFormat="1" applyFont="1" applyFill="1" applyBorder="1" applyAlignment="1" applyProtection="1">
      <alignment horizontal="center" vertical="center"/>
      <protection hidden="1"/>
    </xf>
    <xf numFmtId="170" fontId="2" fillId="0" borderId="3" xfId="23" applyNumberFormat="1" applyFont="1" applyFill="1" applyBorder="1" applyAlignment="1" applyProtection="1">
      <alignment horizontal="center" vertical="center"/>
      <protection hidden="1"/>
    </xf>
    <xf numFmtId="166" fontId="2" fillId="2" borderId="3" xfId="23" applyNumberFormat="1" applyFont="1" applyFill="1" applyBorder="1" applyAlignment="1" applyProtection="1">
      <alignment horizontal="center" vertical="center" wrapText="1"/>
      <protection hidden="1" locked="0"/>
    </xf>
    <xf numFmtId="167" fontId="2" fillId="2" borderId="3" xfId="23" applyNumberFormat="1" applyFont="1" applyFill="1" applyBorder="1" applyAlignment="1" applyProtection="1">
      <alignment horizontal="center" vertical="center" wrapText="1"/>
      <protection hidden="1" locked="0"/>
    </xf>
    <xf numFmtId="167" fontId="0" fillId="2" borderId="3" xfId="21" applyNumberFormat="1" applyFont="1" applyBorder="1" applyAlignment="1" applyProtection="1">
      <alignment horizontal="center" vertical="center" wrapText="1"/>
      <protection locked="0"/>
    </xf>
    <xf numFmtId="165" fontId="2" fillId="2" borderId="3" xfId="23" applyNumberFormat="1" applyFont="1" applyFill="1" applyBorder="1" applyAlignment="1" applyProtection="1">
      <alignment horizontal="center" vertical="center" wrapText="1"/>
      <protection hidden="1" locked="0"/>
    </xf>
    <xf numFmtId="165" fontId="2" fillId="2" borderId="3" xfId="23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23" applyNumberFormat="1" applyFont="1" applyFill="1" applyBorder="1" applyAlignment="1" applyProtection="1">
      <alignment horizontal="center" vertical="center" wrapText="1"/>
      <protection hidden="1" locked="0"/>
    </xf>
    <xf numFmtId="168" fontId="2" fillId="2" borderId="3" xfId="23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23" applyNumberFormat="1" applyFont="1" applyFill="1" applyBorder="1" applyAlignment="1" applyProtection="1">
      <alignment horizontal="center" vertical="center"/>
      <protection hidden="1" locked="0"/>
    </xf>
    <xf numFmtId="169" fontId="2" fillId="2" borderId="3" xfId="23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23" applyNumberFormat="1" applyFont="1" applyFill="1" applyBorder="1" applyAlignment="1" applyProtection="1">
      <alignment horizontal="center" vertical="center"/>
      <protection hidden="1"/>
    </xf>
    <xf numFmtId="164" fontId="1" fillId="0" borderId="0" xfId="23" applyFont="1" applyAlignment="1">
      <alignment vertical="center"/>
      <protection/>
    </xf>
    <xf numFmtId="167" fontId="2" fillId="2" borderId="3" xfId="23" applyNumberFormat="1" applyFont="1" applyFill="1" applyBorder="1" applyAlignment="1" applyProtection="1">
      <alignment horizontal="center" vertical="center" wrapText="1"/>
      <protection locked="0"/>
    </xf>
    <xf numFmtId="166" fontId="2" fillId="2" borderId="4" xfId="23" applyNumberFormat="1" applyFont="1" applyFill="1" applyBorder="1" applyAlignment="1" applyProtection="1">
      <alignment horizontal="center" vertical="center" wrapText="1"/>
      <protection hidden="1" locked="0"/>
    </xf>
    <xf numFmtId="167" fontId="2" fillId="2" borderId="4" xfId="23" applyNumberFormat="1" applyFont="1" applyFill="1" applyBorder="1" applyAlignment="1" applyProtection="1">
      <alignment horizontal="center" vertical="center" wrapText="1"/>
      <protection hidden="1" locked="0"/>
    </xf>
    <xf numFmtId="165" fontId="2" fillId="2" borderId="4" xfId="23" applyNumberFormat="1" applyFont="1" applyFill="1" applyBorder="1" applyAlignment="1" applyProtection="1">
      <alignment horizontal="center" vertical="center" wrapText="1"/>
      <protection hidden="1" locked="0"/>
    </xf>
    <xf numFmtId="165" fontId="2" fillId="2" borderId="4" xfId="23" applyNumberFormat="1" applyFont="1" applyFill="1" applyBorder="1" applyAlignment="1" applyProtection="1">
      <alignment horizontal="center" vertical="center" wrapText="1"/>
      <protection hidden="1"/>
    </xf>
    <xf numFmtId="168" fontId="2" fillId="2" borderId="4" xfId="23" applyNumberFormat="1" applyFont="1" applyFill="1" applyBorder="1" applyAlignment="1" applyProtection="1">
      <alignment horizontal="center" vertical="center" wrapText="1"/>
      <protection hidden="1" locked="0"/>
    </xf>
    <xf numFmtId="168" fontId="2" fillId="2" borderId="4" xfId="23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23" applyNumberFormat="1" applyFont="1" applyFill="1" applyBorder="1" applyAlignment="1" applyProtection="1">
      <alignment horizontal="center" vertical="center"/>
      <protection hidden="1" locked="0"/>
    </xf>
    <xf numFmtId="169" fontId="2" fillId="2" borderId="4" xfId="23" applyNumberFormat="1" applyFont="1" applyFill="1" applyBorder="1" applyAlignment="1" applyProtection="1">
      <alignment horizontal="center" vertical="center" wrapText="1"/>
      <protection hidden="1"/>
    </xf>
    <xf numFmtId="168" fontId="2" fillId="2" borderId="4" xfId="23" applyNumberFormat="1" applyFont="1" applyFill="1" applyBorder="1" applyAlignment="1" applyProtection="1">
      <alignment horizontal="center" vertical="center"/>
      <protection hidden="1"/>
    </xf>
    <xf numFmtId="170" fontId="2" fillId="2" borderId="4" xfId="23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ellule verrouillée blanc" xfId="20"/>
    <cellStyle name="Cellule verrouillée bleue" xfId="21"/>
    <cellStyle name="dépassement 5%" xfId="22"/>
    <cellStyle name="Excel Built-in Normal" xfId="23"/>
  </cellStyles>
  <dxfs count="1">
    <dxf>
      <fill>
        <patternFill patternType="solid">
          <fgColor rgb="FFFF420E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Suivi de la bankroll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'Suivi des pronostics'!$M$5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'Suivi des pronostics'!$B$6:$B$100</c:f>
              <c:strCache/>
            </c:strRef>
          </c:cat>
          <c:val>
            <c:numRef>
              <c:f>'Suivi des pronostics'!$M$6:$M$100</c:f>
              <c:numCache/>
            </c:numRef>
          </c:val>
          <c:smooth val="0"/>
        </c:ser>
        <c:marker val="1"/>
        <c:axId val="63908309"/>
        <c:axId val="38303870"/>
      </c:lineChart>
      <c:date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3870"/>
        <c:crossesAt val="0"/>
        <c:auto val="0"/>
        <c:noMultiLvlLbl val="0"/>
      </c:dateAx>
      <c:valAx>
        <c:axId val="3830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Bankroll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830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Suivi de l'évolution de la Bankroll</a:t>
            </a:r>
          </a:p>
        </c:rich>
      </c:tx>
      <c:layout>
        <c:manualLayout>
          <c:xMode val="factor"/>
          <c:yMode val="factor"/>
          <c:x val="-0.02475"/>
          <c:y val="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025"/>
          <c:w val="0.90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'Suivi des pronostics'!$N$5</c:f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'Suivi des pronostics'!$B$6:$B$100</c:f>
              <c:strCache/>
            </c:strRef>
          </c:cat>
          <c:val>
            <c:numRef>
              <c:f>'Suivi des pronostics'!$N$6:$N$100</c:f>
              <c:numCache/>
            </c:numRef>
          </c:val>
          <c:smooth val="0"/>
        </c:ser>
        <c:marker val="1"/>
        <c:axId val="9190511"/>
        <c:axId val="15605736"/>
      </c:lineChart>
      <c:date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5736"/>
        <c:crossesAt val="0"/>
        <c:auto val="0"/>
        <c:noMultiLvlLbl val="0"/>
      </c:dateAx>
      <c:valAx>
        <c:axId val="1560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9051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18</xdr:col>
      <xdr:colOff>9525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76200" y="161925"/>
        <a:ext cx="131349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17</xdr:col>
      <xdr:colOff>771525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6675" y="152400"/>
        <a:ext cx="131349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-et-paris-sportifs.fr/" TargetMode="External" /><Relationship Id="rId2" Type="http://schemas.openxmlformats.org/officeDocument/2006/relationships/hyperlink" Target="http://www.football-et-paris-sportifs.fr/tableau-de-suivi-de-pronostics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"/>
  <sheetViews>
    <sheetView tabSelected="1" zoomScale="60" zoomScaleNormal="60" workbookViewId="0" topLeftCell="D1">
      <pane ySplit="6" topLeftCell="A7" activePane="bottomLeft" state="frozen"/>
      <selection pane="topLeft" activeCell="D1" sqref="D1"/>
      <selection pane="bottomLeft" activeCell="P10" sqref="P10"/>
    </sheetView>
  </sheetViews>
  <sheetFormatPr defaultColWidth="12.57421875" defaultRowHeight="11.25" customHeight="1"/>
  <cols>
    <col min="1" max="1" width="1.1484375" style="0" customWidth="1"/>
    <col min="2" max="2" width="11.140625" style="1" customWidth="1"/>
    <col min="3" max="4" width="46.00390625" style="2" customWidth="1"/>
    <col min="5" max="7" width="10.140625" style="3" customWidth="1"/>
    <col min="8" max="9" width="10.140625" style="4" customWidth="1"/>
    <col min="10" max="11" width="12.8515625" style="2" customWidth="1"/>
    <col min="12" max="12" width="15.28125" style="5" customWidth="1"/>
    <col min="13" max="13" width="20.57421875" style="4" customWidth="1"/>
    <col min="14" max="14" width="16.421875" style="6" customWidth="1"/>
    <col min="15" max="16384" width="11.7109375" style="7" customWidth="1"/>
  </cols>
  <sheetData>
    <row r="2" spans="2:14" ht="18.75" customHeight="1">
      <c r="B2" s="8" t="s">
        <v>0</v>
      </c>
      <c r="C2" s="9" t="s">
        <v>1</v>
      </c>
      <c r="D2" s="9"/>
      <c r="E2" s="9"/>
      <c r="F2" s="9"/>
      <c r="G2" s="9"/>
      <c r="H2" s="9"/>
      <c r="I2" s="9"/>
      <c r="J2" s="9"/>
      <c r="K2" s="9"/>
      <c r="M2" s="10" t="s">
        <v>2</v>
      </c>
      <c r="N2" s="10"/>
    </row>
    <row r="3" spans="3:14" ht="18.75" customHeight="1">
      <c r="C3" s="9"/>
      <c r="D3" s="9"/>
      <c r="E3" s="9"/>
      <c r="F3" s="9"/>
      <c r="G3" s="9"/>
      <c r="H3" s="9"/>
      <c r="I3" s="9"/>
      <c r="J3" s="9"/>
      <c r="K3" s="9"/>
      <c r="M3" s="10"/>
      <c r="N3" s="10"/>
    </row>
    <row r="5" spans="2:14" ht="38.25" customHeight="1">
      <c r="B5" s="11" t="s">
        <v>3</v>
      </c>
      <c r="C5" s="12" t="s">
        <v>4</v>
      </c>
      <c r="D5" s="12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4" t="s">
        <v>10</v>
      </c>
      <c r="J5" s="15" t="s">
        <v>11</v>
      </c>
      <c r="K5" s="15" t="s">
        <v>12</v>
      </c>
      <c r="L5" s="16" t="s">
        <v>13</v>
      </c>
      <c r="M5" s="17" t="s">
        <v>14</v>
      </c>
      <c r="N5" s="18" t="s">
        <v>15</v>
      </c>
    </row>
    <row r="6" spans="1:16" s="25" customFormat="1" ht="13.5" customHeight="1">
      <c r="A6" s="19"/>
      <c r="B6" s="20">
        <v>40871</v>
      </c>
      <c r="C6" s="21" t="s">
        <v>16</v>
      </c>
      <c r="D6" s="21"/>
      <c r="E6" s="22" t="s">
        <v>17</v>
      </c>
      <c r="F6" s="22"/>
      <c r="G6" s="22"/>
      <c r="H6" s="22"/>
      <c r="I6" s="22"/>
      <c r="J6" s="22"/>
      <c r="K6" s="22"/>
      <c r="L6" s="22"/>
      <c r="M6" s="23">
        <v>20</v>
      </c>
      <c r="N6" s="24">
        <v>0</v>
      </c>
      <c r="P6" s="19"/>
    </row>
    <row r="7" spans="1:16" s="25" customFormat="1" ht="13.5" customHeight="1">
      <c r="A7" s="19"/>
      <c r="B7" s="26">
        <v>40872</v>
      </c>
      <c r="C7" s="27" t="s">
        <v>18</v>
      </c>
      <c r="D7" s="27" t="s">
        <v>19</v>
      </c>
      <c r="E7" s="28">
        <v>1.25</v>
      </c>
      <c r="F7" s="28">
        <v>1.28</v>
      </c>
      <c r="G7" s="29">
        <f>IF((AND(E7&lt;1,F7&lt;1)),"",IF((AND(E7&gt;=1,F7&lt;1)),E7,IF((AND(E7&lt;1,F7&gt;=1)),F7,E7*F7)))</f>
        <v>1.6</v>
      </c>
      <c r="H7" s="30">
        <v>5</v>
      </c>
      <c r="I7" s="31">
        <f>IF(H7&gt;0,(M6*H7/100),"")</f>
        <v>1</v>
      </c>
      <c r="J7" s="32" t="s">
        <v>20</v>
      </c>
      <c r="K7" s="32" t="s">
        <v>21</v>
      </c>
      <c r="L7" s="33">
        <f>IF(AND(J7="Bon",K7="Bon"),((E7*F7*I7)-I7),IF((OR(AND(J7="Bon",K7="Remboursé"),AND(J7="Bon",K7=""))),((E7*I7)-I7),IF((OR(J7="Mauvais",K7="Mauvais")),(-I7),IF((OR(AND(J7="Remboursé",K7="Bon"),AND(J7="",K7="Bon"))),((F7*I7)-I7),IF((OR(AND(J7="Remboursé",K7="Remboursé"),AND(J7="Remboursé",K7=""),AND(J7="",K7="Remboursé"))),0,IF((AND(J7="",K7="")),"","A voir"))))))</f>
        <v>-1</v>
      </c>
      <c r="M7" s="34">
        <f>IF((AND(J7="",K7="")),"",M6+L7)</f>
        <v>19</v>
      </c>
      <c r="N7" s="35">
        <f>IF(M7="","",(M7-M6)/M6)</f>
        <v>-0.05</v>
      </c>
      <c r="P7" s="19"/>
    </row>
    <row r="8" spans="1:16" s="25" customFormat="1" ht="13.5" customHeight="1">
      <c r="A8" s="19"/>
      <c r="B8" s="36">
        <v>40873</v>
      </c>
      <c r="C8" s="37" t="s">
        <v>22</v>
      </c>
      <c r="D8" s="38" t="s">
        <v>23</v>
      </c>
      <c r="E8" s="39">
        <v>1.25</v>
      </c>
      <c r="F8" s="39">
        <v>1.28</v>
      </c>
      <c r="G8" s="40">
        <f>IF((AND(E8&lt;1,F8&lt;1)),"",IF((AND(E8&gt;=1,F8&lt;1)),E8,IF((AND(E8&lt;1,F8&gt;=1)),F8,E8*F8)))</f>
        <v>1.6</v>
      </c>
      <c r="H8" s="41">
        <v>5</v>
      </c>
      <c r="I8" s="42">
        <f>IF(H8&gt;0,(M7*H8/100),"")</f>
        <v>0.95</v>
      </c>
      <c r="J8" s="43" t="s">
        <v>21</v>
      </c>
      <c r="K8" s="43" t="s">
        <v>21</v>
      </c>
      <c r="L8" s="44">
        <f>IF(AND(J8="Bon",K8="Bon"),((E8*F8*I8)-I8),IF((OR(AND(J8="Bon",K8="Remboursé"),AND(J8="Bon",K8=""))),((E8*I8)-I8),IF((OR(J8="Mauvais",K8="Mauvais")),(-I8),IF((OR(AND(J8="Remboursé",K8="Bon"),AND(J8="",K8="Bon"))),((F8*I8)-I8),IF((OR(AND(J8="Remboursé",K8="Remboursé"),AND(J8="Remboursé",K8=""),AND(J8="",K8="Remboursé"))),0,IF((AND(J8="",K8="")),"","A voir"))))))</f>
        <v>0.5700000000000001</v>
      </c>
      <c r="M8" s="45">
        <f>IF((AND(J8="",K8="")),"",M7+L8)</f>
        <v>19.57</v>
      </c>
      <c r="N8" s="24">
        <f>IF(M8="","",(M8-M6)/M6)</f>
        <v>-0.021499999999999984</v>
      </c>
      <c r="O8" s="46"/>
      <c r="P8" s="19"/>
    </row>
    <row r="9" spans="1:16" s="25" customFormat="1" ht="13.5" customHeight="1">
      <c r="A9" s="19"/>
      <c r="B9" s="26">
        <v>40879</v>
      </c>
      <c r="C9" s="27" t="s">
        <v>24</v>
      </c>
      <c r="D9" s="27" t="s">
        <v>25</v>
      </c>
      <c r="E9" s="28">
        <v>1.25</v>
      </c>
      <c r="F9" s="28">
        <v>1.22</v>
      </c>
      <c r="G9" s="29">
        <f>IF((AND(E9&lt;1,F9&lt;1)),"",IF((AND(E9&gt;=1,F9&lt;1)),E9,IF((AND(E9&lt;1,F9&gt;=1)),F9,E9*F9)))</f>
        <v>1.525</v>
      </c>
      <c r="H9" s="30">
        <v>5</v>
      </c>
      <c r="I9" s="31">
        <f>IF(H9&gt;0,(M8*H9/100),"")</f>
        <v>0.9784999999999999</v>
      </c>
      <c r="J9" s="32" t="s">
        <v>21</v>
      </c>
      <c r="K9" s="32" t="s">
        <v>21</v>
      </c>
      <c r="L9" s="33">
        <f>IF(AND(J9="Bon",K9="Bon"),((E9*F9*I9)-I9),IF((OR(AND(J9="Bon",K9="Remboursé"),AND(J9="Bon",K9=""))),((E9*I9)-I9),IF((OR(J9="Mauvais",K9="Mauvais")),(-I9),IF((OR(AND(J9="Remboursé",K9="Bon"),AND(J9="",K9="Bon"))),((F9*I9)-I9),IF((OR(AND(J9="Remboursé",K9="Remboursé"),AND(J9="Remboursé",K9=""),AND(J9="",K9="Remboursé"))),0,IF((AND(J9="",K9="")),"","A voir"))))))</f>
        <v>0.5137124999999998</v>
      </c>
      <c r="M9" s="34">
        <f>IF((AND(J9="",K9="")),"",M8+L9)</f>
        <v>20.0837125</v>
      </c>
      <c r="N9" s="35">
        <f>IF(M9="","",(M9-M6)/M6)</f>
        <v>0.004185625000000037</v>
      </c>
      <c r="P9" s="19"/>
    </row>
    <row r="10" spans="1:14" s="25" customFormat="1" ht="13.5" customHeight="1">
      <c r="A10" s="19"/>
      <c r="B10" s="36">
        <v>40887</v>
      </c>
      <c r="C10" s="37" t="s">
        <v>26</v>
      </c>
      <c r="D10" s="37" t="s">
        <v>27</v>
      </c>
      <c r="E10" s="39">
        <v>1.25</v>
      </c>
      <c r="F10" s="39">
        <v>1.22</v>
      </c>
      <c r="G10" s="40">
        <f>IF((AND(E10&lt;1,F10&lt;1)),"",IF((AND(E10&gt;=1,F10&lt;1)),E10,IF((AND(E10&lt;1,F10&gt;=1)),F10,E10*F10)))</f>
        <v>1.525</v>
      </c>
      <c r="H10" s="41">
        <v>5</v>
      </c>
      <c r="I10" s="42">
        <f>IF(H10&gt;0,(M9*H10/100),"")</f>
        <v>1.004185625</v>
      </c>
      <c r="J10" s="43" t="s">
        <v>21</v>
      </c>
      <c r="K10" s="43" t="s">
        <v>21</v>
      </c>
      <c r="L10" s="44">
        <f>IF(AND(J10="Bon",K10="Bon"),((E10*F10*I10)-I10),IF((OR(AND(J10="Bon",K10="Remboursé"),AND(J10="Bon",K10=""))),((E10*I10)-I10),IF((OR(J10="Mauvais",K10="Mauvais")),(-I10),IF((OR(AND(J10="Remboursé",K10="Bon"),AND(J10="",K10="Bon"))),((F10*I10)-I10),IF((OR(AND(J10="Remboursé",K10="Remboursé"),AND(J10="Remboursé",K10=""),AND(J10="",K10="Remboursé"))),0,IF((AND(J10="",K10="")),"","A voir"))))))</f>
        <v>0.5271974531249999</v>
      </c>
      <c r="M10" s="45">
        <f>IF((AND(J10="",K10="")),"",M9+L10)</f>
        <v>20.610909953125002</v>
      </c>
      <c r="N10" s="24">
        <f>IF(M10="","",(M10-M6)/M6)</f>
        <v>0.03054549765625012</v>
      </c>
    </row>
    <row r="11" spans="1:16" s="25" customFormat="1" ht="13.5" customHeight="1">
      <c r="A11" s="19"/>
      <c r="B11" s="26">
        <v>40888</v>
      </c>
      <c r="C11" s="27" t="s">
        <v>28</v>
      </c>
      <c r="D11" s="27" t="s">
        <v>29</v>
      </c>
      <c r="E11" s="28">
        <v>1.3</v>
      </c>
      <c r="F11" s="29">
        <v>1.22</v>
      </c>
      <c r="G11" s="29">
        <f>IF((AND(E11&lt;1,F11&lt;1)),"",IF((AND(E11&gt;=1,F11&lt;1)),E11,IF((AND(E11&lt;1,F11&gt;=1)),F11,E11*F11)))</f>
        <v>1.586</v>
      </c>
      <c r="H11" s="30">
        <v>5</v>
      </c>
      <c r="I11" s="31">
        <f>IF(H11&gt;0,(M10*H11/100),"")</f>
        <v>1.03054549765625</v>
      </c>
      <c r="J11" s="32" t="s">
        <v>21</v>
      </c>
      <c r="K11" s="32" t="s">
        <v>20</v>
      </c>
      <c r="L11" s="33">
        <f>IF(AND(J11="Bon",K11="Bon"),((E11*F11*I11)-I11),IF((OR(AND(J11="Bon",K11="Remboursé"),AND(J11="Bon",K11=""))),((E11*I11)-I11),IF((OR(J11="Mauvais",K11="Mauvais")),(-I11),IF((OR(AND(J11="Remboursé",K11="Bon"),AND(J11="",K11="Bon"))),((F11*I11)-I11),IF((OR(AND(J11="Remboursé",K11="Remboursé"),AND(J11="Remboursé",K11=""),AND(J11="",K11="Remboursé"))),0,IF((AND(J11="",K11="")),"","A voir"))))))</f>
        <v>-1.03054549765625</v>
      </c>
      <c r="M11" s="34">
        <f>IF((AND(J11="",K11="")),"",M10+L11)</f>
        <v>19.580364455468754</v>
      </c>
      <c r="N11" s="35">
        <f>IF(M11="","",(M11-M6)/M6)</f>
        <v>-0.020981777226562314</v>
      </c>
      <c r="P11" s="46"/>
    </row>
    <row r="12" spans="1:14" s="25" customFormat="1" ht="13.5" customHeight="1">
      <c r="A12" s="19"/>
      <c r="B12" s="36">
        <v>40936</v>
      </c>
      <c r="C12" s="37" t="s">
        <v>30</v>
      </c>
      <c r="D12" s="37" t="s">
        <v>31</v>
      </c>
      <c r="E12" s="39">
        <v>1.18</v>
      </c>
      <c r="F12" s="39">
        <v>1.18</v>
      </c>
      <c r="G12" s="40">
        <f>IF((AND(E12&lt;1,F12&lt;1)),"",IF((AND(E12&gt;=1,F12&lt;1)),E12,IF((AND(E12&lt;1,F12&gt;=1)),F12,E12*F12)))</f>
        <v>1.3923999999999999</v>
      </c>
      <c r="H12" s="41">
        <v>5</v>
      </c>
      <c r="I12" s="42">
        <f>IF(H12&gt;0,(M11*H12/100),"")</f>
        <v>0.9790182227734376</v>
      </c>
      <c r="J12" s="43" t="s">
        <v>21</v>
      </c>
      <c r="K12" s="43" t="s">
        <v>21</v>
      </c>
      <c r="L12" s="44">
        <f>IF(AND(J12="Bon",K12="Bon"),((E12*F12*I12)-I12),IF((OR(AND(J12="Bon",K12="Remboursé"),AND(J12="Bon",K12=""))),((E12*I12)-I12),IF((OR(J12="Mauvais",K12="Mauvais")),(-I12),IF((OR(AND(J12="Remboursé",K12="Bon"),AND(J12="",K12="Bon"))),((F12*I12)-I12),IF((OR(AND(J12="Remboursé",K12="Remboursé"),AND(J12="Remboursé",K12=""),AND(J12="",K12="Remboursé"))),0,IF((AND(J12="",K12="")),"","A voir"))))))</f>
        <v>0.3841667506162969</v>
      </c>
      <c r="M12" s="45">
        <f>IF((AND(J12="",K12="")),"",M11+L12)</f>
        <v>19.964531206085052</v>
      </c>
      <c r="N12" s="24">
        <f>IF(M12="","",(M12-M6)/M6)</f>
        <v>-0.001773439695747392</v>
      </c>
    </row>
    <row r="13" spans="1:14" s="25" customFormat="1" ht="13.5" customHeight="1">
      <c r="A13" s="19"/>
      <c r="B13" s="26">
        <v>40937</v>
      </c>
      <c r="C13" s="27" t="s">
        <v>32</v>
      </c>
      <c r="D13" s="27" t="s">
        <v>33</v>
      </c>
      <c r="E13" s="28">
        <v>1.2</v>
      </c>
      <c r="F13" s="28">
        <v>1.25</v>
      </c>
      <c r="G13" s="29">
        <f>IF((AND(E13&lt;1,F13&lt;1)),"",IF((AND(E13&gt;=1,F13&lt;1)),E13,IF((AND(E13&lt;1,F13&gt;=1)),F13,E13*F13)))</f>
        <v>1.5</v>
      </c>
      <c r="H13" s="30">
        <v>5</v>
      </c>
      <c r="I13" s="31">
        <f>IF(H13&gt;0,(M12*H13/100),"")</f>
        <v>0.9982265603042526</v>
      </c>
      <c r="J13" s="32" t="s">
        <v>21</v>
      </c>
      <c r="K13" s="32" t="s">
        <v>21</v>
      </c>
      <c r="L13" s="33">
        <f>IF(AND(J13="Bon",K13="Bon"),((E13*F13*I13)-I13),IF((OR(AND(J13="Bon",K13="Remboursé"),AND(J13="Bon",K13=""))),((E13*I13)-I13),IF((OR(J13="Mauvais",K13="Mauvais")),(-I13),IF((OR(AND(J13="Remboursé",K13="Bon"),AND(J13="",K13="Bon"))),((F13*I13)-I13),IF((OR(AND(J13="Remboursé",K13="Remboursé"),AND(J13="Remboursé",K13=""),AND(J13="",K13="Remboursé"))),0,IF((AND(J13="",K13="")),"","A voir"))))))</f>
        <v>0.4991132801521263</v>
      </c>
      <c r="M13" s="34">
        <f>IF((AND(J13="",K13="")),"",M12+L13)</f>
        <v>20.46364448623718</v>
      </c>
      <c r="N13" s="35">
        <f>IF(M13="","",(M13-M6)/M6)</f>
        <v>0.023182224311858946</v>
      </c>
    </row>
    <row r="14" spans="1:14" s="25" customFormat="1" ht="13.5" customHeight="1">
      <c r="A14" s="19"/>
      <c r="B14" s="36">
        <v>40949</v>
      </c>
      <c r="C14" s="37" t="s">
        <v>34</v>
      </c>
      <c r="D14" s="47" t="s">
        <v>35</v>
      </c>
      <c r="E14" s="39">
        <v>1.18</v>
      </c>
      <c r="F14" s="39">
        <v>1.25</v>
      </c>
      <c r="G14" s="40">
        <f>IF((AND(E14&lt;1,F14&lt;1)),"",IF((AND(E14&gt;=1,F14&lt;1)),E14,IF((AND(E14&lt;1,F14&gt;=1)),F14,E14*F14)))</f>
        <v>1.4749999999999999</v>
      </c>
      <c r="H14" s="41">
        <v>5</v>
      </c>
      <c r="I14" s="42">
        <f>IF(H14&gt;0,(M13*H14/100),"")</f>
        <v>1.023182224311859</v>
      </c>
      <c r="J14" s="43" t="s">
        <v>21</v>
      </c>
      <c r="K14" s="43" t="s">
        <v>20</v>
      </c>
      <c r="L14" s="44">
        <f>IF(AND(J14="Bon",K14="Bon"),((E14*F14*I14)-I14),IF((OR(AND(J14="Bon",K14="Remboursé"),AND(J14="Bon",K14=""))),((E14*I14)-I14),IF((OR(J14="Mauvais",K14="Mauvais")),(-I14),IF((OR(AND(J14="Remboursé",K14="Bon"),AND(J14="",K14="Bon"))),((F14*I14)-I14),IF((OR(AND(J14="Remboursé",K14="Remboursé"),AND(J14="Remboursé",K14=""),AND(J14="",K14="Remboursé"))),0,IF((AND(J14="",K14="")),"","A voir"))))))</f>
        <v>-1.023182224311859</v>
      </c>
      <c r="M14" s="45">
        <f>IF((AND(J14="",K14="")),"",M13+L14)</f>
        <v>19.44046226192532</v>
      </c>
      <c r="N14" s="24">
        <f>IF(M14="","",(M14-M6)/M6)</f>
        <v>-0.027976886903734056</v>
      </c>
    </row>
    <row r="15" spans="1:14" s="25" customFormat="1" ht="13.5" customHeight="1">
      <c r="A15" s="19"/>
      <c r="B15" s="26"/>
      <c r="C15" s="27"/>
      <c r="D15" s="27"/>
      <c r="E15" s="28"/>
      <c r="F15" s="28"/>
      <c r="G15" s="29">
        <f>IF((AND(E15&lt;1,F15&lt;1)),"",IF((AND(E15&gt;=1,F15&lt;1)),E15,IF((AND(E15&lt;1,F15&gt;=1)),F15,E15*F15)))</f>
      </c>
      <c r="H15" s="30"/>
      <c r="I15" s="31">
        <f>IF(H15&gt;0,(M14*H15/100),"")</f>
      </c>
      <c r="J15" s="32"/>
      <c r="K15" s="32"/>
      <c r="L15" s="33">
        <f>IF(AND(J15="Bon",K15="Bon"),((E15*F15*I15)-I15),IF((OR(AND(J15="Bon",K15="Remboursé"),AND(J15="Bon",K15=""))),((E15*I15)-I15),IF((OR(J15="Mauvais",K15="Mauvais")),(-I15),IF((OR(AND(J15="Remboursé",K15="Bon"),AND(J15="",K15="Bon"))),((F15*I15)-I15),IF((OR(AND(J15="Remboursé",K15="Remboursé"),AND(J15="Remboursé",K15=""),AND(J15="",K15="Remboursé"))),0,IF((AND(J15="",K15="")),"","A voir"))))))</f>
      </c>
      <c r="M15" s="34">
        <f>IF((AND(J15="",K15="")),"",M14+L15)</f>
      </c>
      <c r="N15" s="35">
        <f>IF(M15="","",(M15-M6)/M6)</f>
      </c>
    </row>
    <row r="16" spans="1:14" s="25" customFormat="1" ht="13.5" customHeight="1">
      <c r="A16" s="19"/>
      <c r="B16" s="36"/>
      <c r="C16" s="37"/>
      <c r="D16" s="37"/>
      <c r="E16" s="39"/>
      <c r="F16" s="39"/>
      <c r="G16" s="40">
        <f>IF((AND(E16&lt;1,F16&lt;1)),"",IF((AND(E16&gt;=1,F16&lt;1)),E16,IF((AND(E16&lt;1,F16&gt;=1)),F16,E16*F16)))</f>
      </c>
      <c r="H16" s="41"/>
      <c r="I16" s="42">
        <f>IF(H16&gt;0,(M15*H16/100),"")</f>
      </c>
      <c r="J16" s="43"/>
      <c r="K16" s="43"/>
      <c r="L16" s="44">
        <f>IF(AND(J16="Bon",K16="Bon"),((E16*F16*I16)-I16),IF((OR(AND(J16="Bon",K16="Remboursé"),AND(J16="Bon",K16=""))),((E16*I16)-I16),IF((OR(J16="Mauvais",K16="Mauvais")),(-I16),IF((OR(AND(J16="Remboursé",K16="Bon"),AND(J16="",K16="Bon"))),((F16*I16)-I16),IF((OR(AND(J16="Remboursé",K16="Remboursé"),AND(J16="Remboursé",K16=""),AND(J16="",K16="Remboursé"))),0,IF((AND(J16="",K16="")),"","A voir"))))))</f>
      </c>
      <c r="M16" s="45">
        <f>IF((AND(J16="",K16="")),"",M15+L16)</f>
      </c>
      <c r="N16" s="24">
        <f>IF(M16="","",(M16-M6)/M6)</f>
      </c>
    </row>
    <row r="17" spans="1:14" s="25" customFormat="1" ht="13.5" customHeight="1">
      <c r="A17" s="19"/>
      <c r="B17" s="26"/>
      <c r="C17" s="27"/>
      <c r="D17" s="27"/>
      <c r="E17" s="28"/>
      <c r="F17" s="28"/>
      <c r="G17" s="29">
        <f>IF((AND(E17&lt;1,F17&lt;1)),"",IF((AND(E17&gt;=1,F17&lt;1)),E17,IF((AND(E17&lt;1,F17&gt;=1)),F17,E17*F17)))</f>
      </c>
      <c r="H17" s="30"/>
      <c r="I17" s="31">
        <f>IF(H17&gt;0,(M16*H17/100),"")</f>
      </c>
      <c r="J17" s="32"/>
      <c r="K17" s="32"/>
      <c r="L17" s="33">
        <f>IF(AND(J17="Bon",K17="Bon"),((E17*F17*I17)-I17),IF((OR(AND(J17="Bon",K17="Remboursé"),AND(J17="Bon",K17=""))),((E17*I17)-I17),IF((OR(J17="Mauvais",K17="Mauvais")),(-I17),IF((OR(AND(J17="Remboursé",K17="Bon"),AND(J17="",K17="Bon"))),((F17*I17)-I17),IF((OR(AND(J17="Remboursé",K17="Remboursé"),AND(J17="Remboursé",K17=""),AND(J17="",K17="Remboursé"))),0,IF((AND(J17="",K17="")),"","A voir"))))))</f>
      </c>
      <c r="M17" s="34">
        <f>IF((AND(J17="",K17="")),"",M16+L17)</f>
      </c>
      <c r="N17" s="35">
        <f>IF(M17="","",(M17-M6)/M6)</f>
      </c>
    </row>
    <row r="18" spans="1:14" s="25" customFormat="1" ht="13.5" customHeight="1">
      <c r="A18" s="19"/>
      <c r="B18" s="36"/>
      <c r="C18" s="37"/>
      <c r="D18" s="37"/>
      <c r="E18" s="39"/>
      <c r="F18" s="39"/>
      <c r="G18" s="40">
        <f>IF((AND(E18&lt;1,F18&lt;1)),"",IF((AND(E18&gt;=1,F18&lt;1)),E18,IF((AND(E18&lt;1,F18&gt;=1)),F18,E18*F18)))</f>
      </c>
      <c r="H18" s="41"/>
      <c r="I18" s="42">
        <f>IF(H18&gt;0,(M17*H18/100),"")</f>
      </c>
      <c r="J18" s="43"/>
      <c r="K18" s="43"/>
      <c r="L18" s="44">
        <f>IF(AND(J18="Bon",K18="Bon"),((E18*F18*I18)-I18),IF((OR(AND(J18="Bon",K18="Remboursé"),AND(J18="Bon",K18=""))),((E18*I18)-I18),IF((OR(J18="Mauvais",K18="Mauvais")),(-I18),IF((OR(AND(J18="Remboursé",K18="Bon"),AND(J18="",K18="Bon"))),((F18*I18)-I18),IF((OR(AND(J18="Remboursé",K18="Remboursé"),AND(J18="Remboursé",K18=""),AND(J18="",K18="Remboursé"))),0,IF((AND(J18="",K18="")),"","A voir"))))))</f>
      </c>
      <c r="M18" s="45">
        <f>IF((AND(J18="",K18="")),"",M17+L18)</f>
      </c>
      <c r="N18" s="24">
        <f>IF(M18="","",(M18-M6)/M6)</f>
      </c>
    </row>
    <row r="19" spans="1:14" s="25" customFormat="1" ht="13.5" customHeight="1">
      <c r="A19" s="19"/>
      <c r="B19" s="26"/>
      <c r="C19" s="27"/>
      <c r="D19" s="27"/>
      <c r="E19" s="28"/>
      <c r="F19" s="28"/>
      <c r="G19" s="29">
        <f>IF((AND(E19&lt;1,F19&lt;1)),"",IF((AND(E19&gt;=1,F19&lt;1)),E19,IF((AND(E19&lt;1,F19&gt;=1)),F19,E19*F19)))</f>
      </c>
      <c r="H19" s="30"/>
      <c r="I19" s="31">
        <f>IF(H19&gt;0,(M18*H19/100),"")</f>
      </c>
      <c r="J19" s="32"/>
      <c r="K19" s="32"/>
      <c r="L19" s="33">
        <f>IF(AND(J19="Bon",K19="Bon"),((E19*F19*I19)-I19),IF((OR(AND(J19="Bon",K19="Remboursé"),AND(J19="Bon",K19=""))),((E19*I19)-I19),IF((OR(J19="Mauvais",K19="Mauvais")),(-I19),IF((OR(AND(J19="Remboursé",K19="Bon"),AND(J19="",K19="Bon"))),((F19*I19)-I19),IF((OR(AND(J19="Remboursé",K19="Remboursé"),AND(J19="Remboursé",K19=""),AND(J19="",K19="Remboursé"))),0,IF((AND(J19="",K19="")),"","A voir"))))))</f>
      </c>
      <c r="M19" s="34">
        <f>IF((AND(J19="",K19="")),"",M18+L19)</f>
      </c>
      <c r="N19" s="35">
        <f>IF(M19="","",(M19-M6)/M6)</f>
      </c>
    </row>
    <row r="20" spans="1:14" s="25" customFormat="1" ht="13.5" customHeight="1">
      <c r="A20" s="19"/>
      <c r="B20" s="36"/>
      <c r="C20" s="37"/>
      <c r="D20" s="37"/>
      <c r="E20" s="39"/>
      <c r="F20" s="39"/>
      <c r="G20" s="40">
        <f>IF((AND(E20&lt;1,F20&lt;1)),"",IF((AND(E20&gt;=1,F20&lt;1)),E20,IF((AND(E20&lt;1,F20&gt;=1)),F20,E20*F20)))</f>
      </c>
      <c r="H20" s="41"/>
      <c r="I20" s="42">
        <f>IF(H20&gt;0,(M19*H20/100),"")</f>
      </c>
      <c r="J20" s="43"/>
      <c r="K20" s="43"/>
      <c r="L20" s="44">
        <f>IF(AND(J20="Bon",K20="Bon"),((E20*F20*I20)-I20),IF((OR(AND(J20="Bon",K20="Remboursé"),AND(J20="Bon",K20=""))),((E20*I20)-I20),IF((OR(J20="Mauvais",K20="Mauvais")),(-I20),IF((OR(AND(J20="Remboursé",K20="Bon"),AND(J20="",K20="Bon"))),((F20*I20)-I20),IF((OR(AND(J20="Remboursé",K20="Remboursé"),AND(J20="Remboursé",K20=""),AND(J20="",K20="Remboursé"))),0,IF((AND(J20="",K20="")),"","A voir"))))))</f>
      </c>
      <c r="M20" s="45">
        <f>IF((AND(J20="",K20="")),"",M19+L20)</f>
      </c>
      <c r="N20" s="24">
        <f>IF(M20="","",(M20-M6)/M6)</f>
      </c>
    </row>
    <row r="21" spans="1:14" s="25" customFormat="1" ht="13.5" customHeight="1">
      <c r="A21" s="19"/>
      <c r="B21" s="26"/>
      <c r="C21" s="27"/>
      <c r="D21" s="27"/>
      <c r="E21" s="28"/>
      <c r="F21" s="28"/>
      <c r="G21" s="29">
        <f>IF((AND(E21&lt;1,F21&lt;1)),"",IF((AND(E21&gt;=1,F21&lt;1)),E21,IF((AND(E21&lt;1,F21&gt;=1)),F21,E21*F21)))</f>
      </c>
      <c r="H21" s="30"/>
      <c r="I21" s="31">
        <f>IF(H21&gt;0,(M20*H21/100),"")</f>
      </c>
      <c r="J21" s="32"/>
      <c r="K21" s="32"/>
      <c r="L21" s="33">
        <f>IF(AND(J21="Bon",K21="Bon"),((E21*F21*I21)-I21),IF((OR(AND(J21="Bon",K21="Remboursé"),AND(J21="Bon",K21=""))),((E21*I21)-I21),IF((OR(J21="Mauvais",K21="Mauvais")),(-I21),IF((OR(AND(J21="Remboursé",K21="Bon"),AND(J21="",K21="Bon"))),((F21*I21)-I21),IF((OR(AND(J21="Remboursé",K21="Remboursé"),AND(J21="Remboursé",K21=""),AND(J21="",K21="Remboursé"))),0,IF((AND(J21="",K21="")),"","A voir"))))))</f>
      </c>
      <c r="M21" s="34">
        <f>IF((AND(J21="",K21="")),"",M20+L21)</f>
      </c>
      <c r="N21" s="35">
        <f>IF(M21="","",(M21-M6)/M6)</f>
      </c>
    </row>
    <row r="22" spans="1:14" s="25" customFormat="1" ht="13.5" customHeight="1">
      <c r="A22" s="19"/>
      <c r="B22" s="36"/>
      <c r="C22" s="37"/>
      <c r="D22" s="37"/>
      <c r="E22" s="39"/>
      <c r="F22" s="39"/>
      <c r="G22" s="40">
        <f>IF((AND(E22&lt;1,F22&lt;1)),"",IF((AND(E22&gt;=1,F22&lt;1)),E22,IF((AND(E22&lt;1,F22&gt;=1)),F22,E22*F22)))</f>
      </c>
      <c r="H22" s="41"/>
      <c r="I22" s="42">
        <f>IF(H22&gt;0,(M21*H22/100),"")</f>
      </c>
      <c r="J22" s="43"/>
      <c r="K22" s="43"/>
      <c r="L22" s="44">
        <f>IF(AND(J22="Bon",K22="Bon"),((E22*F22*I22)-I22),IF((OR(AND(J22="Bon",K22="Remboursé"),AND(J22="Bon",K22=""))),((E22*I22)-I22),IF((OR(J22="Mauvais",K22="Mauvais")),(-I22),IF((OR(AND(J22="Remboursé",K22="Bon"),AND(J22="",K22="Bon"))),((F22*I22)-I22),IF((OR(AND(J22="Remboursé",K22="Remboursé"),AND(J22="Remboursé",K22=""),AND(J22="",K22="Remboursé"))),0,IF((AND(J22="",K22="")),"","A voir"))))))</f>
      </c>
      <c r="M22" s="45">
        <f>IF((AND(J22="",K22="")),"",M21+L22)</f>
      </c>
      <c r="N22" s="24">
        <f>IF(M22="","",(M22-M6)/M6)</f>
      </c>
    </row>
    <row r="23" spans="1:14" s="25" customFormat="1" ht="13.5" customHeight="1">
      <c r="A23" s="19"/>
      <c r="B23" s="26"/>
      <c r="C23" s="27"/>
      <c r="D23" s="27"/>
      <c r="E23" s="28"/>
      <c r="F23" s="28"/>
      <c r="G23" s="29">
        <f>IF((AND(E23&lt;1,F23&lt;1)),"",IF((AND(E23&gt;=1,F23&lt;1)),E23,IF((AND(E23&lt;1,F23&gt;=1)),F23,E23*F23)))</f>
      </c>
      <c r="H23" s="30"/>
      <c r="I23" s="31">
        <f>IF(H23&gt;0,(M22*H23/100),"")</f>
      </c>
      <c r="J23" s="32"/>
      <c r="K23" s="32"/>
      <c r="L23" s="33">
        <f>IF(AND(J23="Bon",K23="Bon"),((E23*F23*I23)-I23),IF((OR(AND(J23="Bon",K23="Remboursé"),AND(J23="Bon",K23=""))),((E23*I23)-I23),IF((OR(J23="Mauvais",K23="Mauvais")),(-I23),IF((OR(AND(J23="Remboursé",K23="Bon"),AND(J23="",K23="Bon"))),((F23*I23)-I23),IF((OR(AND(J23="Remboursé",K23="Remboursé"),AND(J23="Remboursé",K23=""),AND(J23="",K23="Remboursé"))),0,IF((AND(J23="",K23="")),"","A voir"))))))</f>
      </c>
      <c r="M23" s="34">
        <f>IF((AND(J23="",K23="")),"",M22+L23)</f>
      </c>
      <c r="N23" s="35">
        <f>IF(M23="","",(M23-M6)/M6)</f>
      </c>
    </row>
    <row r="24" spans="1:14" s="25" customFormat="1" ht="13.5" customHeight="1">
      <c r="A24" s="19"/>
      <c r="B24" s="36"/>
      <c r="C24" s="37"/>
      <c r="D24" s="37"/>
      <c r="E24" s="39"/>
      <c r="F24" s="39"/>
      <c r="G24" s="40">
        <f>IF((AND(E24&lt;1,F24&lt;1)),"",IF((AND(E24&gt;=1,F24&lt;1)),E24,IF((AND(E24&lt;1,F24&gt;=1)),F24,E24*F24)))</f>
      </c>
      <c r="H24" s="41"/>
      <c r="I24" s="42">
        <f>IF(H24&gt;0,(M23*H24/100),"")</f>
      </c>
      <c r="J24" s="43"/>
      <c r="K24" s="43"/>
      <c r="L24" s="44">
        <f>IF(AND(J24="Bon",K24="Bon"),((E24*F24*I24)-I24),IF((OR(AND(J24="Bon",K24="Remboursé"),AND(J24="Bon",K24=""))),((E24*I24)-I24),IF((OR(J24="Mauvais",K24="Mauvais")),(-I24),IF((OR(AND(J24="Remboursé",K24="Bon"),AND(J24="",K24="Bon"))),((F24*I24)-I24),IF((OR(AND(J24="Remboursé",K24="Remboursé"),AND(J24="Remboursé",K24=""),AND(J24="",K24="Remboursé"))),0,IF((AND(J24="",K24="")),"","A voir"))))))</f>
      </c>
      <c r="M24" s="45">
        <f>IF((AND(J24="",K24="")),"",M23+L24)</f>
      </c>
      <c r="N24" s="24">
        <f>IF(M24="","",(M24-M6)/M6)</f>
      </c>
    </row>
    <row r="25" spans="1:14" s="25" customFormat="1" ht="13.5" customHeight="1">
      <c r="A25" s="19"/>
      <c r="B25" s="26"/>
      <c r="C25" s="27"/>
      <c r="D25" s="27"/>
      <c r="E25" s="28"/>
      <c r="F25" s="28"/>
      <c r="G25" s="29">
        <f>IF((AND(E25&lt;1,F25&lt;1)),"",IF((AND(E25&gt;=1,F25&lt;1)),E25,IF((AND(E25&lt;1,F25&gt;=1)),F25,E25*F25)))</f>
      </c>
      <c r="H25" s="30"/>
      <c r="I25" s="31">
        <f>IF(H25&gt;0,(M24*H25/100),"")</f>
      </c>
      <c r="J25" s="32"/>
      <c r="K25" s="32"/>
      <c r="L25" s="33">
        <f>IF(AND(J25="Bon",K25="Bon"),((E25*F25*I25)-I25),IF((OR(AND(J25="Bon",K25="Remboursé"),AND(J25="Bon",K25=""))),((E25*I25)-I25),IF((OR(J25="Mauvais",K25="Mauvais")),(-I25),IF((OR(AND(J25="Remboursé",K25="Bon"),AND(J25="",K25="Bon"))),((F25*I25)-I25),IF((OR(AND(J25="Remboursé",K25="Remboursé"),AND(J25="Remboursé",K25=""),AND(J25="",K25="Remboursé"))),0,IF((AND(J25="",K25="")),"","A voir"))))))</f>
      </c>
      <c r="M25" s="34">
        <f>IF((AND(J25="",K25="")),"",M24+L25)</f>
      </c>
      <c r="N25" s="35">
        <f>IF(M25="","",(M25-M6)/M6)</f>
      </c>
    </row>
    <row r="26" spans="1:14" s="25" customFormat="1" ht="13.5" customHeight="1">
      <c r="A26" s="19"/>
      <c r="B26" s="36"/>
      <c r="C26" s="37"/>
      <c r="D26" s="37"/>
      <c r="E26" s="39"/>
      <c r="F26" s="39"/>
      <c r="G26" s="40">
        <f>IF((AND(E26&lt;1,F26&lt;1)),"",IF((AND(E26&gt;=1,F26&lt;1)),E26,IF((AND(E26&lt;1,F26&gt;=1)),F26,E26*F26)))</f>
      </c>
      <c r="H26" s="41"/>
      <c r="I26" s="42">
        <f>IF(H26&gt;0,(M25*H26/100),"")</f>
      </c>
      <c r="J26" s="43"/>
      <c r="K26" s="43"/>
      <c r="L26" s="44">
        <f>IF(AND(J26="Bon",K26="Bon"),((E26*F26*I26)-I26),IF((OR(AND(J26="Bon",K26="Remboursé"),AND(J26="Bon",K26=""))),((E26*I26)-I26),IF((OR(J26="Mauvais",K26="Mauvais")),(-I26),IF((OR(AND(J26="Remboursé",K26="Bon"),AND(J26="",K26="Bon"))),((F26*I26)-I26),IF((OR(AND(J26="Remboursé",K26="Remboursé"),AND(J26="Remboursé",K26=""),AND(J26="",K26="Remboursé"))),0,IF((AND(J26="",K26="")),"","A voir"))))))</f>
      </c>
      <c r="M26" s="45">
        <f>IF((AND(J26="",K26="")),"",M25+L26)</f>
      </c>
      <c r="N26" s="24">
        <f>IF(M26="","",(M26-M6)/M6)</f>
      </c>
    </row>
    <row r="27" spans="1:14" s="25" customFormat="1" ht="13.5" customHeight="1">
      <c r="A27" s="19"/>
      <c r="B27" s="26"/>
      <c r="C27" s="27"/>
      <c r="D27" s="27"/>
      <c r="E27" s="28"/>
      <c r="F27" s="28"/>
      <c r="G27" s="29">
        <f>IF((AND(E27&lt;1,F27&lt;1)),"",IF((AND(E27&gt;=1,F27&lt;1)),E27,IF((AND(E27&lt;1,F27&gt;=1)),F27,E27*F27)))</f>
      </c>
      <c r="H27" s="30"/>
      <c r="I27" s="31">
        <f>IF(H27&gt;0,(M26*H27/100),"")</f>
      </c>
      <c r="J27" s="32"/>
      <c r="K27" s="32"/>
      <c r="L27" s="33">
        <f>IF(AND(J27="Bon",K27="Bon"),((E27*F27*I27)-I27),IF((OR(AND(J27="Bon",K27="Remboursé"),AND(J27="Bon",K27=""))),((E27*I27)-I27),IF((OR(J27="Mauvais",K27="Mauvais")),(-I27),IF((OR(AND(J27="Remboursé",K27="Bon"),AND(J27="",K27="Bon"))),((F27*I27)-I27),IF((OR(AND(J27="Remboursé",K27="Remboursé"),AND(J27="Remboursé",K27=""),AND(J27="",K27="Remboursé"))),0,IF((AND(J27="",K27="")),"","A voir"))))))</f>
      </c>
      <c r="M27" s="34">
        <f>IF((AND(J27="",K27="")),"",M26+L27)</f>
      </c>
      <c r="N27" s="35">
        <f>IF(M27="","",(M27-M6)/M6)</f>
      </c>
    </row>
    <row r="28" spans="1:14" s="25" customFormat="1" ht="13.5" customHeight="1">
      <c r="A28" s="19"/>
      <c r="B28" s="36"/>
      <c r="C28" s="37"/>
      <c r="D28" s="37"/>
      <c r="E28" s="39"/>
      <c r="F28" s="39"/>
      <c r="G28" s="40">
        <f>IF((AND(E28&lt;1,F28&lt;1)),"",IF((AND(E28&gt;=1,F28&lt;1)),E28,IF((AND(E28&lt;1,F28&gt;=1)),F28,E28*F28)))</f>
      </c>
      <c r="H28" s="41"/>
      <c r="I28" s="42">
        <f>IF(H28&gt;0,(M27*H28/100),"")</f>
      </c>
      <c r="J28" s="43"/>
      <c r="K28" s="43"/>
      <c r="L28" s="44">
        <f>IF(AND(J28="Bon",K28="Bon"),((E28*F28*I28)-I28),IF((OR(AND(J28="Bon",K28="Remboursé"),AND(J28="Bon",K28=""))),((E28*I28)-I28),IF((OR(J28="Mauvais",K28="Mauvais")),(-I28),IF((OR(AND(J28="Remboursé",K28="Bon"),AND(J28="",K28="Bon"))),((F28*I28)-I28),IF((OR(AND(J28="Remboursé",K28="Remboursé"),AND(J28="Remboursé",K28=""),AND(J28="",K28="Remboursé"))),0,IF((AND(J28="",K28="")),"","A voir"))))))</f>
      </c>
      <c r="M28" s="45">
        <f>IF((AND(J28="",K28="")),"",M27+L28)</f>
      </c>
      <c r="N28" s="24">
        <f>IF(M28="","",(M28-M6)/M6)</f>
      </c>
    </row>
    <row r="29" spans="1:14" s="25" customFormat="1" ht="13.5" customHeight="1">
      <c r="A29" s="19"/>
      <c r="B29" s="26"/>
      <c r="C29" s="27"/>
      <c r="D29" s="27"/>
      <c r="E29" s="28"/>
      <c r="F29" s="28"/>
      <c r="G29" s="29">
        <f>IF((AND(E29&lt;1,F29&lt;1)),"",IF((AND(E29&gt;=1,F29&lt;1)),E29,IF((AND(E29&lt;1,F29&gt;=1)),F29,E29*F29)))</f>
      </c>
      <c r="H29" s="30"/>
      <c r="I29" s="31">
        <f>IF(H29&gt;0,(M28*H29/100),"")</f>
      </c>
      <c r="J29" s="32"/>
      <c r="K29" s="32"/>
      <c r="L29" s="33">
        <f>IF(AND(J29="Bon",K29="Bon"),((E29*F29*I29)-I29),IF((OR(AND(J29="Bon",K29="Remboursé"),AND(J29="Bon",K29=""))),((E29*I29)-I29),IF((OR(J29="Mauvais",K29="Mauvais")),(-I29),IF((OR(AND(J29="Remboursé",K29="Bon"),AND(J29="",K29="Bon"))),((F29*I29)-I29),IF((OR(AND(J29="Remboursé",K29="Remboursé"),AND(J29="Remboursé",K29=""),AND(J29="",K29="Remboursé"))),0,IF((AND(J29="",K29="")),"","A voir"))))))</f>
      </c>
      <c r="M29" s="34">
        <f>IF((AND(J29="",K29="")),"",M28+L29)</f>
      </c>
      <c r="N29" s="35">
        <f>IF(M29="","",(M29-M6)/M6)</f>
      </c>
    </row>
    <row r="30" spans="1:14" s="25" customFormat="1" ht="13.5" customHeight="1">
      <c r="A30" s="19"/>
      <c r="B30" s="36"/>
      <c r="C30" s="37"/>
      <c r="D30" s="37"/>
      <c r="E30" s="39"/>
      <c r="F30" s="39"/>
      <c r="G30" s="40">
        <f>IF((AND(E30&lt;1,F30&lt;1)),"",IF((AND(E30&gt;=1,F30&lt;1)),E30,IF((AND(E30&lt;1,F30&gt;=1)),F30,E30*F30)))</f>
      </c>
      <c r="H30" s="41"/>
      <c r="I30" s="42">
        <f>IF(H30&gt;0,(M29*H30/100),"")</f>
      </c>
      <c r="J30" s="43"/>
      <c r="K30" s="43"/>
      <c r="L30" s="44">
        <f>IF(AND(J30="Bon",K30="Bon"),((E30*F30*I30)-I30),IF((OR(AND(J30="Bon",K30="Remboursé"),AND(J30="Bon",K30=""))),((E30*I30)-I30),IF((OR(J30="Mauvais",K30="Mauvais")),(-I30),IF((OR(AND(J30="Remboursé",K30="Bon"),AND(J30="",K30="Bon"))),((F30*I30)-I30),IF((OR(AND(J30="Remboursé",K30="Remboursé"),AND(J30="Remboursé",K30=""),AND(J30="",K30="Remboursé"))),0,IF((AND(J30="",K30="")),"","A voir"))))))</f>
      </c>
      <c r="M30" s="45">
        <f>IF((AND(J30="",K30="")),"",M29+L30)</f>
      </c>
      <c r="N30" s="24">
        <f>IF(M30="","",(M30-M6)/M6)</f>
      </c>
    </row>
    <row r="31" spans="1:14" s="25" customFormat="1" ht="13.5" customHeight="1">
      <c r="A31" s="19"/>
      <c r="B31" s="26"/>
      <c r="C31" s="27"/>
      <c r="D31" s="27"/>
      <c r="E31" s="28"/>
      <c r="F31" s="28"/>
      <c r="G31" s="29">
        <f>IF((AND(E31&lt;1,F31&lt;1)),"",IF((AND(E31&gt;=1,F31&lt;1)),E31,IF((AND(E31&lt;1,F31&gt;=1)),F31,E31*F31)))</f>
      </c>
      <c r="H31" s="30"/>
      <c r="I31" s="31">
        <f>IF(H31&gt;0,(M30*H31/100),"")</f>
      </c>
      <c r="J31" s="32"/>
      <c r="K31" s="32"/>
      <c r="L31" s="33">
        <f>IF(AND(J31="Bon",K31="Bon"),((E31*F31*I31)-I31),IF((OR(AND(J31="Bon",K31="Remboursé"),AND(J31="Bon",K31=""))),((E31*I31)-I31),IF((OR(J31="Mauvais",K31="Mauvais")),(-I31),IF((OR(AND(J31="Remboursé",K31="Bon"),AND(J31="",K31="Bon"))),((F31*I31)-I31),IF((OR(AND(J31="Remboursé",K31="Remboursé"),AND(J31="Remboursé",K31=""),AND(J31="",K31="Remboursé"))),0,IF((AND(J31="",K31="")),"","A voir"))))))</f>
      </c>
      <c r="M31" s="34">
        <f>IF((AND(J31="",K31="")),"",M30+L31)</f>
      </c>
      <c r="N31" s="35">
        <f>IF(M31="","",(M31-M6)/M6)</f>
      </c>
    </row>
    <row r="32" spans="1:14" s="25" customFormat="1" ht="13.5" customHeight="1">
      <c r="A32" s="19"/>
      <c r="B32" s="36"/>
      <c r="C32" s="37"/>
      <c r="D32" s="37"/>
      <c r="E32" s="39"/>
      <c r="F32" s="39"/>
      <c r="G32" s="40">
        <f>IF((AND(E32&lt;1,F32&lt;1)),"",IF((AND(E32&gt;=1,F32&lt;1)),E32,IF((AND(E32&lt;1,F32&gt;=1)),F32,E32*F32)))</f>
      </c>
      <c r="H32" s="41"/>
      <c r="I32" s="42">
        <f>IF(H32&gt;0,(M31*H32/100),"")</f>
      </c>
      <c r="J32" s="43"/>
      <c r="K32" s="43"/>
      <c r="L32" s="44">
        <f>IF(AND(J32="Bon",K32="Bon"),((E32*F32*I32)-I32),IF((OR(AND(J32="Bon",K32="Remboursé"),AND(J32="Bon",K32=""))),((E32*I32)-I32),IF((OR(J32="Mauvais",K32="Mauvais")),(-I32),IF((OR(AND(J32="Remboursé",K32="Bon"),AND(J32="",K32="Bon"))),((F32*I32)-I32),IF((OR(AND(J32="Remboursé",K32="Remboursé"),AND(J32="Remboursé",K32=""),AND(J32="",K32="Remboursé"))),0,IF((AND(J32="",K32="")),"","A voir"))))))</f>
      </c>
      <c r="M32" s="45">
        <f>IF((AND(J32="",K32="")),"",M31+L32)</f>
      </c>
      <c r="N32" s="24">
        <f>IF(M32="","",(M32-M6)/M6)</f>
      </c>
    </row>
    <row r="33" spans="1:14" s="25" customFormat="1" ht="13.5" customHeight="1">
      <c r="A33" s="19"/>
      <c r="B33" s="26"/>
      <c r="C33" s="27"/>
      <c r="D33" s="27"/>
      <c r="E33" s="28"/>
      <c r="F33" s="28"/>
      <c r="G33" s="29">
        <f>IF((AND(E33&lt;1,F33&lt;1)),"",IF((AND(E33&gt;=1,F33&lt;1)),E33,IF((AND(E33&lt;1,F33&gt;=1)),F33,E33*F33)))</f>
      </c>
      <c r="H33" s="30"/>
      <c r="I33" s="31">
        <f>IF(H33&gt;0,(M32*H33/100),"")</f>
      </c>
      <c r="J33" s="32"/>
      <c r="K33" s="32"/>
      <c r="L33" s="33">
        <f>IF(AND(J33="Bon",K33="Bon"),((E33*F33*I33)-I33),IF((OR(AND(J33="Bon",K33="Remboursé"),AND(J33="Bon",K33=""))),((E33*I33)-I33),IF((OR(J33="Mauvais",K33="Mauvais")),(-I33),IF((OR(AND(J33="Remboursé",K33="Bon"),AND(J33="",K33="Bon"))),((F33*I33)-I33),IF((OR(AND(J33="Remboursé",K33="Remboursé"),AND(J33="Remboursé",K33=""),AND(J33="",K33="Remboursé"))),0,IF((AND(J33="",K33="")),"","A voir"))))))</f>
      </c>
      <c r="M33" s="34">
        <f>IF((AND(J33="",K33="")),"",M32+L33)</f>
      </c>
      <c r="N33" s="35">
        <f>IF(M33="","",(M33-M6)/M6)</f>
      </c>
    </row>
    <row r="34" spans="1:14" s="25" customFormat="1" ht="13.5" customHeight="1">
      <c r="A34" s="19"/>
      <c r="B34" s="36"/>
      <c r="C34" s="37"/>
      <c r="D34" s="37"/>
      <c r="E34" s="39"/>
      <c r="F34" s="39"/>
      <c r="G34" s="40">
        <f>IF((AND(E34&lt;1,F34&lt;1)),"",IF((AND(E34&gt;=1,F34&lt;1)),E34,IF((AND(E34&lt;1,F34&gt;=1)),F34,E34*F34)))</f>
      </c>
      <c r="H34" s="41"/>
      <c r="I34" s="42">
        <f>IF(H34&gt;0,(M33*H34/100),"")</f>
      </c>
      <c r="J34" s="43"/>
      <c r="K34" s="43"/>
      <c r="L34" s="44">
        <f>IF(AND(J34="Bon",K34="Bon"),((E34*F34*I34)-I34),IF((OR(AND(J34="Bon",K34="Remboursé"),AND(J34="Bon",K34=""))),((E34*I34)-I34),IF((OR(J34="Mauvais",K34="Mauvais")),(-I34),IF((OR(AND(J34="Remboursé",K34="Bon"),AND(J34="",K34="Bon"))),((F34*I34)-I34),IF((OR(AND(J34="Remboursé",K34="Remboursé"),AND(J34="Remboursé",K34=""),AND(J34="",K34="Remboursé"))),0,IF((AND(J34="",K34="")),"","A voir"))))))</f>
      </c>
      <c r="M34" s="45">
        <f>IF((AND(J34="",K34="")),"",M33+L34)</f>
      </c>
      <c r="N34" s="24">
        <f>IF(M34="","",(M34-M6)/M6)</f>
      </c>
    </row>
    <row r="35" spans="1:14" s="25" customFormat="1" ht="13.5" customHeight="1">
      <c r="A35" s="19"/>
      <c r="B35" s="26"/>
      <c r="C35" s="27"/>
      <c r="D35" s="27"/>
      <c r="E35" s="28"/>
      <c r="F35" s="28"/>
      <c r="G35" s="29">
        <f>IF((AND(E35&lt;1,F35&lt;1)),"",IF((AND(E35&gt;=1,F35&lt;1)),E35,IF((AND(E35&lt;1,F35&gt;=1)),F35,E35*F35)))</f>
      </c>
      <c r="H35" s="30"/>
      <c r="I35" s="31">
        <f>IF(H35&gt;0,(M34*H35/100),"")</f>
      </c>
      <c r="J35" s="32"/>
      <c r="K35" s="32"/>
      <c r="L35" s="33">
        <f>IF(AND(J35="Bon",K35="Bon"),((E35*F35*I35)-I35),IF((OR(AND(J35="Bon",K35="Remboursé"),AND(J35="Bon",K35=""))),((E35*I35)-I35),IF((OR(J35="Mauvais",K35="Mauvais")),(-I35),IF((OR(AND(J35="Remboursé",K35="Bon"),AND(J35="",K35="Bon"))),((F35*I35)-I35),IF((OR(AND(J35="Remboursé",K35="Remboursé"),AND(J35="Remboursé",K35=""),AND(J35="",K35="Remboursé"))),0,IF((AND(J35="",K35="")),"","A voir"))))))</f>
      </c>
      <c r="M35" s="34">
        <f>IF((AND(J35="",K35="")),"",M34+L35)</f>
      </c>
      <c r="N35" s="35">
        <f>IF(M35="","",(M35-M6)/M6)</f>
      </c>
    </row>
    <row r="36" spans="1:14" s="25" customFormat="1" ht="13.5" customHeight="1">
      <c r="A36" s="19"/>
      <c r="B36" s="36"/>
      <c r="C36" s="37"/>
      <c r="D36" s="37"/>
      <c r="E36" s="39"/>
      <c r="F36" s="39"/>
      <c r="G36" s="40">
        <f>IF((AND(E36&lt;1,F36&lt;1)),"",IF((AND(E36&gt;=1,F36&lt;1)),E36,IF((AND(E36&lt;1,F36&gt;=1)),F36,E36*F36)))</f>
      </c>
      <c r="H36" s="41"/>
      <c r="I36" s="42">
        <f>IF(H36&gt;0,(M35*H36/100),"")</f>
      </c>
      <c r="J36" s="43"/>
      <c r="K36" s="43"/>
      <c r="L36" s="44">
        <f>IF(AND(J36="Bon",K36="Bon"),((E36*F36*I36)-I36),IF((OR(AND(J36="Bon",K36="Remboursé"),AND(J36="Bon",K36=""))),((E36*I36)-I36),IF((OR(J36="Mauvais",K36="Mauvais")),(-I36),IF((OR(AND(J36="Remboursé",K36="Bon"),AND(J36="",K36="Bon"))),((F36*I36)-I36),IF((OR(AND(J36="Remboursé",K36="Remboursé"),AND(J36="Remboursé",K36=""),AND(J36="",K36="Remboursé"))),0,IF((AND(J36="",K36="")),"","A voir"))))))</f>
      </c>
      <c r="M36" s="45">
        <f>IF((AND(J36="",K36="")),"",M35+L36)</f>
      </c>
      <c r="N36" s="24">
        <f>IF(M36="","",(M36-M6)/M6)</f>
      </c>
    </row>
    <row r="37" spans="1:14" s="25" customFormat="1" ht="13.5" customHeight="1">
      <c r="A37" s="19"/>
      <c r="B37" s="26"/>
      <c r="C37" s="27"/>
      <c r="D37" s="27"/>
      <c r="E37" s="28"/>
      <c r="F37" s="28"/>
      <c r="G37" s="29">
        <f>IF((AND(E37&lt;1,F37&lt;1)),"",IF((AND(E37&gt;=1,F37&lt;1)),E37,IF((AND(E37&lt;1,F37&gt;=1)),F37,E37*F37)))</f>
      </c>
      <c r="H37" s="30"/>
      <c r="I37" s="31">
        <f>IF(H37&gt;0,(M36*H37/100),"")</f>
      </c>
      <c r="J37" s="32"/>
      <c r="K37" s="32"/>
      <c r="L37" s="33">
        <f>IF(AND(J37="Bon",K37="Bon"),((E37*F37*I37)-I37),IF((OR(AND(J37="Bon",K37="Remboursé"),AND(J37="Bon",K37=""))),((E37*I37)-I37),IF((OR(J37="Mauvais",K37="Mauvais")),(-I37),IF((OR(AND(J37="Remboursé",K37="Bon"),AND(J37="",K37="Bon"))),((F37*I37)-I37),IF((OR(AND(J37="Remboursé",K37="Remboursé"),AND(J37="Remboursé",K37=""),AND(J37="",K37="Remboursé"))),0,IF((AND(J37="",K37="")),"","A voir"))))))</f>
      </c>
      <c r="M37" s="34">
        <f>IF((AND(J37="",K37="")),"",M36+L37)</f>
      </c>
      <c r="N37" s="35">
        <f>IF(M37="","",(M37-M6)/M6)</f>
      </c>
    </row>
    <row r="38" spans="1:14" s="25" customFormat="1" ht="13.5" customHeight="1">
      <c r="A38" s="19"/>
      <c r="B38" s="36"/>
      <c r="C38" s="37"/>
      <c r="D38" s="37"/>
      <c r="E38" s="39"/>
      <c r="F38" s="39"/>
      <c r="G38" s="40">
        <f>IF((AND(E38&lt;1,F38&lt;1)),"",IF((AND(E38&gt;=1,F38&lt;1)),E38,IF((AND(E38&lt;1,F38&gt;=1)),F38,E38*F38)))</f>
      </c>
      <c r="H38" s="41"/>
      <c r="I38" s="42">
        <f>IF(H38&gt;0,(M37*H38/100),"")</f>
      </c>
      <c r="J38" s="43"/>
      <c r="K38" s="43"/>
      <c r="L38" s="44">
        <f>IF(AND(J38="Bon",K38="Bon"),((E38*F38*I38)-I38),IF((OR(AND(J38="Bon",K38="Remboursé"),AND(J38="Bon",K38=""))),((E38*I38)-I38),IF((OR(J38="Mauvais",K38="Mauvais")),(-I38),IF((OR(AND(J38="Remboursé",K38="Bon"),AND(J38="",K38="Bon"))),((F38*I38)-I38),IF((OR(AND(J38="Remboursé",K38="Remboursé"),AND(J38="Remboursé",K38=""),AND(J38="",K38="Remboursé"))),0,IF((AND(J38="",K38="")),"","A voir"))))))</f>
      </c>
      <c r="M38" s="45">
        <f>IF((AND(J38="",K38="")),"",M37+L38)</f>
      </c>
      <c r="N38" s="24">
        <f>IF(M38="","",(M38-M6)/M6)</f>
      </c>
    </row>
    <row r="39" spans="1:14" s="25" customFormat="1" ht="13.5" customHeight="1">
      <c r="A39" s="19"/>
      <c r="B39" s="26"/>
      <c r="C39" s="27"/>
      <c r="D39" s="27"/>
      <c r="E39" s="28"/>
      <c r="F39" s="28"/>
      <c r="G39" s="29">
        <f>IF((AND(E39&lt;1,F39&lt;1)),"",IF((AND(E39&gt;=1,F39&lt;1)),E39,IF((AND(E39&lt;1,F39&gt;=1)),F39,E39*F39)))</f>
      </c>
      <c r="H39" s="30"/>
      <c r="I39" s="31">
        <f>IF(H39&gt;0,(M38*H39/100),"")</f>
      </c>
      <c r="J39" s="32"/>
      <c r="K39" s="32"/>
      <c r="L39" s="33">
        <f>IF(AND(J39="Bon",K39="Bon"),((E39*F39*I39)-I39),IF((OR(AND(J39="Bon",K39="Remboursé"),AND(J39="Bon",K39=""))),((E39*I39)-I39),IF((OR(J39="Mauvais",K39="Mauvais")),(-I39),IF((OR(AND(J39="Remboursé",K39="Bon"),AND(J39="",K39="Bon"))),((F39*I39)-I39),IF((OR(AND(J39="Remboursé",K39="Remboursé"),AND(J39="Remboursé",K39=""),AND(J39="",K39="Remboursé"))),0,IF((AND(J39="",K39="")),"","A voir"))))))</f>
      </c>
      <c r="M39" s="34">
        <f>IF((AND(J39="",K39="")),"",M38+L39)</f>
      </c>
      <c r="N39" s="35">
        <f>IF(M39="","",(M39-M6)/M6)</f>
      </c>
    </row>
    <row r="40" spans="1:14" s="25" customFormat="1" ht="13.5" customHeight="1">
      <c r="A40" s="19"/>
      <c r="B40" s="36"/>
      <c r="C40" s="37"/>
      <c r="D40" s="37"/>
      <c r="E40" s="39"/>
      <c r="F40" s="39"/>
      <c r="G40" s="40">
        <f>IF((AND(E40&lt;1,F40&lt;1)),"",IF((AND(E40&gt;=1,F40&lt;1)),E40,IF((AND(E40&lt;1,F40&gt;=1)),F40,E40*F40)))</f>
      </c>
      <c r="H40" s="41"/>
      <c r="I40" s="42">
        <f>IF(H40&gt;0,(M39*H40/100),"")</f>
      </c>
      <c r="J40" s="43"/>
      <c r="K40" s="43"/>
      <c r="L40" s="44">
        <f>IF(AND(J40="Bon",K40="Bon"),((E40*F40*I40)-I40),IF((OR(AND(J40="Bon",K40="Remboursé"),AND(J40="Bon",K40=""))),((E40*I40)-I40),IF((OR(J40="Mauvais",K40="Mauvais")),(-I40),IF((OR(AND(J40="Remboursé",K40="Bon"),AND(J40="",K40="Bon"))),((F40*I40)-I40),IF((OR(AND(J40="Remboursé",K40="Remboursé"),AND(J40="Remboursé",K40=""),AND(J40="",K40="Remboursé"))),0,IF((AND(J40="",K40="")),"","A voir"))))))</f>
      </c>
      <c r="M40" s="45">
        <f>IF((AND(J40="",K40="")),"",M39+L40)</f>
      </c>
      <c r="N40" s="24">
        <f>IF(M40="","",(M40-M6)/M6)</f>
      </c>
    </row>
    <row r="41" spans="1:14" s="25" customFormat="1" ht="13.5" customHeight="1">
      <c r="A41" s="19"/>
      <c r="B41" s="26"/>
      <c r="C41" s="27"/>
      <c r="D41" s="27"/>
      <c r="E41" s="28"/>
      <c r="F41" s="28"/>
      <c r="G41" s="29">
        <f>IF((AND(E41&lt;1,F41&lt;1)),"",IF((AND(E41&gt;=1,F41&lt;1)),E41,IF((AND(E41&lt;1,F41&gt;=1)),F41,E41*F41)))</f>
        <v>0</v>
      </c>
      <c r="H41" s="30"/>
      <c r="I41" s="31">
        <f>IF(H41&gt;0,(M40*H41/100),"")</f>
        <v>0</v>
      </c>
      <c r="J41" s="32"/>
      <c r="K41" s="32"/>
      <c r="L41" s="33">
        <f>IF(AND(J41="Bon",K41="Bon"),((E41*F41*I41)-I41),IF((OR(AND(J41="Bon",K41="Remboursé"),AND(J41="Bon",K41=""))),((E41*I41)-I41),IF((OR(J41="Mauvais",K41="Mauvais")),(-I41),IF((OR(AND(J41="Remboursé",K41="Bon"),AND(J41="",K41="Bon"))),((F41*I41)-I41),IF((OR(AND(J41="Remboursé",K41="Remboursé"),AND(J41="Remboursé",K41=""),AND(J41="",K41="Remboursé"))),0,IF((AND(J41="",K41="")),"","A voir"))))))</f>
        <v>0</v>
      </c>
      <c r="M41" s="34">
        <f>IF((AND(J41="",K41="")),"",M40+L41)</f>
      </c>
      <c r="N41" s="35">
        <f>IF(M41="","",(M41-M6)/M6)</f>
      </c>
    </row>
    <row r="42" spans="1:14" s="25" customFormat="1" ht="13.5" customHeight="1">
      <c r="A42" s="19"/>
      <c r="B42" s="36"/>
      <c r="C42" s="37"/>
      <c r="D42" s="37"/>
      <c r="E42" s="39"/>
      <c r="F42" s="39"/>
      <c r="G42" s="40">
        <f>IF((AND(E42&lt;1,F42&lt;1)),"",IF((AND(E42&gt;=1,F42&lt;1)),E42,IF((AND(E42&lt;1,F42&gt;=1)),F42,E42*F42)))</f>
        <v>0</v>
      </c>
      <c r="H42" s="41"/>
      <c r="I42" s="42">
        <f>IF(H42&gt;0,(M41*H42/100),"")</f>
        <v>0</v>
      </c>
      <c r="J42" s="43"/>
      <c r="K42" s="43"/>
      <c r="L42" s="44">
        <f>IF(AND(J42="Bon",K42="Bon"),((E42*F42*I42)-I42),IF((OR(AND(J42="Bon",K42="Remboursé"),AND(J42="Bon",K42=""))),((E42*I42)-I42),IF((OR(J42="Mauvais",K42="Mauvais")),(-I42),IF((OR(AND(J42="Remboursé",K42="Bon"),AND(J42="",K42="Bon"))),((F42*I42)-I42),IF((OR(AND(J42="Remboursé",K42="Remboursé"),AND(J42="Remboursé",K42=""),AND(J42="",K42="Remboursé"))),0,IF((AND(J42="",K42="")),"","A voir"))))))</f>
        <v>0</v>
      </c>
      <c r="M42" s="45">
        <f>IF((AND(J42="",K42="")),"",M41+L42)</f>
      </c>
      <c r="N42" s="24">
        <f>IF(M42="","",(M42-M6)/M6)</f>
      </c>
    </row>
    <row r="43" spans="1:14" s="25" customFormat="1" ht="13.5" customHeight="1">
      <c r="A43" s="19"/>
      <c r="B43" s="26"/>
      <c r="C43" s="27"/>
      <c r="D43" s="27"/>
      <c r="E43" s="28"/>
      <c r="F43" s="28"/>
      <c r="G43" s="29">
        <f>IF((AND(E43&lt;1,F43&lt;1)),"",IF((AND(E43&gt;=1,F43&lt;1)),E43,IF((AND(E43&lt;1,F43&gt;=1)),F43,E43*F43)))</f>
        <v>0</v>
      </c>
      <c r="H43" s="30"/>
      <c r="I43" s="31">
        <f>IF(H43&gt;0,(M42*H43/100),"")</f>
        <v>0</v>
      </c>
      <c r="J43" s="32"/>
      <c r="K43" s="32"/>
      <c r="L43" s="33">
        <f>IF(AND(J43="Bon",K43="Bon"),((E43*F43*I43)-I43),IF((OR(AND(J43="Bon",K43="Remboursé"),AND(J43="Bon",K43=""))),((E43*I43)-I43),IF((OR(J43="Mauvais",K43="Mauvais")),(-I43),IF((OR(AND(J43="Remboursé",K43="Bon"),AND(J43="",K43="Bon"))),((F43*I43)-I43),IF((OR(AND(J43="Remboursé",K43="Remboursé"),AND(J43="Remboursé",K43=""),AND(J43="",K43="Remboursé"))),0,IF((AND(J43="",K43="")),"","A voir"))))))</f>
        <v>0</v>
      </c>
      <c r="M43" s="34">
        <f>IF((AND(J43="",K43="")),"",M42+L43)</f>
      </c>
      <c r="N43" s="35">
        <f>IF(M43="","",(M43-M6)/M6)</f>
      </c>
    </row>
    <row r="44" spans="1:14" s="25" customFormat="1" ht="13.5" customHeight="1">
      <c r="A44" s="19"/>
      <c r="B44" s="36"/>
      <c r="C44" s="37"/>
      <c r="D44" s="37"/>
      <c r="E44" s="39"/>
      <c r="F44" s="39"/>
      <c r="G44" s="40">
        <f>IF((AND(E44&lt;1,F44&lt;1)),"",IF((AND(E44&gt;=1,F44&lt;1)),E44,IF((AND(E44&lt;1,F44&gt;=1)),F44,E44*F44)))</f>
        <v>0</v>
      </c>
      <c r="H44" s="41"/>
      <c r="I44" s="42">
        <f>IF(H44&gt;0,(M43*H44/100),"")</f>
        <v>0</v>
      </c>
      <c r="J44" s="43"/>
      <c r="K44" s="43"/>
      <c r="L44" s="44">
        <f>IF(AND(J44="Bon",K44="Bon"),((E44*F44*I44)-I44),IF((OR(AND(J44="Bon",K44="Remboursé"),AND(J44="Bon",K44=""))),((E44*I44)-I44),IF((OR(J44="Mauvais",K44="Mauvais")),(-I44),IF((OR(AND(J44="Remboursé",K44="Bon"),AND(J44="",K44="Bon"))),((F44*I44)-I44),IF((OR(AND(J44="Remboursé",K44="Remboursé"),AND(J44="Remboursé",K44=""),AND(J44="",K44="Remboursé"))),0,IF((AND(J44="",K44="")),"","A voir"))))))</f>
        <v>0</v>
      </c>
      <c r="M44" s="45">
        <f>IF((AND(J44="",K44="")),"",M43+L44)</f>
      </c>
      <c r="N44" s="24">
        <f>IF(M44="","",(M44-M6)/M6)</f>
      </c>
    </row>
    <row r="45" spans="1:14" s="25" customFormat="1" ht="13.5" customHeight="1">
      <c r="A45" s="19"/>
      <c r="B45" s="26"/>
      <c r="C45" s="27"/>
      <c r="D45" s="27"/>
      <c r="E45" s="28"/>
      <c r="F45" s="28"/>
      <c r="G45" s="29">
        <f>IF((AND(E45&lt;1,F45&lt;1)),"",IF((AND(E45&gt;=1,F45&lt;1)),E45,IF((AND(E45&lt;1,F45&gt;=1)),F45,E45*F45)))</f>
        <v>0</v>
      </c>
      <c r="H45" s="30"/>
      <c r="I45" s="31">
        <f>IF(H45&gt;0,(M44*H45/100),"")</f>
        <v>0</v>
      </c>
      <c r="J45" s="32"/>
      <c r="K45" s="32"/>
      <c r="L45" s="33">
        <f>IF(AND(J45="Bon",K45="Bon"),((E45*F45*I45)-I45),IF((OR(AND(J45="Bon",K45="Remboursé"),AND(J45="Bon",K45=""))),((E45*I45)-I45),IF((OR(J45="Mauvais",K45="Mauvais")),(-I45),IF((OR(AND(J45="Remboursé",K45="Bon"),AND(J45="",K45="Bon"))),((F45*I45)-I45),IF((OR(AND(J45="Remboursé",K45="Remboursé"),AND(J45="Remboursé",K45=""),AND(J45="",K45="Remboursé"))),0,IF((AND(J45="",K45="")),"","A voir"))))))</f>
        <v>0</v>
      </c>
      <c r="M45" s="34">
        <f>IF((AND(J45="",K45="")),"",M44+L45)</f>
      </c>
      <c r="N45" s="35">
        <f>IF(M45="","",(M45-M6)/M6)</f>
      </c>
    </row>
    <row r="46" spans="1:14" s="25" customFormat="1" ht="13.5" customHeight="1">
      <c r="A46" s="19"/>
      <c r="B46" s="36"/>
      <c r="C46" s="37"/>
      <c r="D46" s="37"/>
      <c r="E46" s="39"/>
      <c r="F46" s="39"/>
      <c r="G46" s="40">
        <f>IF((AND(E46&lt;1,F46&lt;1)),"",IF((AND(E46&gt;=1,F46&lt;1)),E46,IF((AND(E46&lt;1,F46&gt;=1)),F46,E46*F46)))</f>
        <v>0</v>
      </c>
      <c r="H46" s="41"/>
      <c r="I46" s="42">
        <f>IF(H46&gt;0,(M45*H46/100),"")</f>
        <v>0</v>
      </c>
      <c r="J46" s="43"/>
      <c r="K46" s="43"/>
      <c r="L46" s="44">
        <f>IF(AND(J46="Bon",K46="Bon"),((E46*F46*I46)-I46),IF((OR(AND(J46="Bon",K46="Remboursé"),AND(J46="Bon",K46=""))),((E46*I46)-I46),IF((OR(J46="Mauvais",K46="Mauvais")),(-I46),IF((OR(AND(J46="Remboursé",K46="Bon"),AND(J46="",K46="Bon"))),((F46*I46)-I46),IF((OR(AND(J46="Remboursé",K46="Remboursé"),AND(J46="Remboursé",K46=""),AND(J46="",K46="Remboursé"))),0,IF((AND(J46="",K46="")),"","A voir"))))))</f>
        <v>0</v>
      </c>
      <c r="M46" s="45">
        <f>IF((AND(J46="",K46="")),"",M45+L46)</f>
      </c>
      <c r="N46" s="24">
        <f>IF(M46="","",(M46--M6)/M6)</f>
      </c>
    </row>
    <row r="47" spans="1:14" s="25" customFormat="1" ht="13.5" customHeight="1">
      <c r="A47" s="19"/>
      <c r="B47" s="26"/>
      <c r="C47" s="27"/>
      <c r="D47" s="27"/>
      <c r="E47" s="28"/>
      <c r="F47" s="28"/>
      <c r="G47" s="29">
        <f>IF((AND(E47&lt;1,F47&lt;1)),"",IF((AND(E47&gt;=1,F47&lt;1)),E47,IF((AND(E47&lt;1,F47&gt;=1)),F47,E47*F47)))</f>
        <v>0</v>
      </c>
      <c r="H47" s="30"/>
      <c r="I47" s="31">
        <f>IF(H47&gt;0,(M46*H47/100),"")</f>
        <v>0</v>
      </c>
      <c r="J47" s="32"/>
      <c r="K47" s="32"/>
      <c r="L47" s="33">
        <f>IF(AND(J47="Bon",K47="Bon"),((E47*F47*I47)-I47),IF((OR(AND(J47="Bon",K47="Remboursé"),AND(J47="Bon",K47=""))),((E47*I47)-I47),IF((OR(J47="Mauvais",K47="Mauvais")),(-I47),IF((OR(AND(J47="Remboursé",K47="Bon"),AND(J47="",K47="Bon"))),((F47*I47)-I47),IF((OR(AND(J47="Remboursé",K47="Remboursé"),AND(J47="Remboursé",K47=""),AND(J47="",K47="Remboursé"))),0,IF((AND(J47="",K47="")),"","A voir"))))))</f>
        <v>0</v>
      </c>
      <c r="M47" s="34">
        <f>IF((AND(J47="",K47="")),"",M46+L47)</f>
      </c>
      <c r="N47" s="35">
        <f>IF(M47="","",(M47-M6)/M6)</f>
      </c>
    </row>
    <row r="48" spans="1:14" s="25" customFormat="1" ht="13.5" customHeight="1">
      <c r="A48" s="19"/>
      <c r="B48" s="36"/>
      <c r="C48" s="37"/>
      <c r="D48" s="37"/>
      <c r="E48" s="39"/>
      <c r="F48" s="39"/>
      <c r="G48" s="40">
        <f>IF((AND(E48&lt;1,F48&lt;1)),"",IF((AND(E48&gt;=1,F48&lt;1)),E48,IF((AND(E48&lt;1,F48&gt;=1)),F48,E48*F48)))</f>
        <v>0</v>
      </c>
      <c r="H48" s="41"/>
      <c r="I48" s="42">
        <f>IF(H48&gt;0,(M47*H48/100),"")</f>
        <v>0</v>
      </c>
      <c r="J48" s="43"/>
      <c r="K48" s="43"/>
      <c r="L48" s="44">
        <f>IF(AND(J48="Bon",K48="Bon"),((E48*F48*I48)-I48),IF((OR(AND(J48="Bon",K48="Remboursé"),AND(J48="Bon",K48=""))),((E48*I48)-I48),IF((OR(J48="Mauvais",K48="Mauvais")),(-I48),IF((OR(AND(J48="Remboursé",K48="Bon"),AND(J48="",K48="Bon"))),((F48*I48)-I48),IF((OR(AND(J48="Remboursé",K48="Remboursé"),AND(J48="Remboursé",K48=""),AND(J48="",K48="Remboursé"))),0,IF((AND(J48="",K48="")),"","A voir"))))))</f>
        <v>0</v>
      </c>
      <c r="M48" s="45">
        <f>IF((AND(J48="",K48="")),"",M47+L48)</f>
      </c>
      <c r="N48" s="24">
        <f>IF(M48="","",(M48-M6)/M6)</f>
      </c>
    </row>
    <row r="49" spans="1:14" s="25" customFormat="1" ht="13.5" customHeight="1">
      <c r="A49" s="19"/>
      <c r="B49" s="26"/>
      <c r="C49" s="27"/>
      <c r="D49" s="27"/>
      <c r="E49" s="28"/>
      <c r="F49" s="28"/>
      <c r="G49" s="29">
        <f>IF((AND(E49&lt;1,F49&lt;1)),"",IF((AND(E49&gt;=1,F49&lt;1)),E49,IF((AND(E49&lt;1,F49&gt;=1)),F49,E49*F49)))</f>
        <v>0</v>
      </c>
      <c r="H49" s="30"/>
      <c r="I49" s="31">
        <f>IF(H49&gt;0,(M48*H49/100),"")</f>
        <v>0</v>
      </c>
      <c r="J49" s="32"/>
      <c r="K49" s="32"/>
      <c r="L49" s="33">
        <f>IF(AND(J49="Bon",K49="Bon"),((E49*F49*I49)-I49),IF((OR(AND(J49="Bon",K49="Remboursé"),AND(J49="Bon",K49=""))),((E49*I49)-I49),IF((OR(J49="Mauvais",K49="Mauvais")),(-I49),IF((OR(AND(J49="Remboursé",K49="Bon"),AND(J49="",K49="Bon"))),((F49*I49)-I49),IF((OR(AND(J49="Remboursé",K49="Remboursé"),AND(J49="Remboursé",K49=""),AND(J49="",K49="Remboursé"))),0,IF((AND(J49="",K49="")),"","A voir"))))))</f>
        <v>0</v>
      </c>
      <c r="M49" s="34">
        <f>IF((AND(J49="",K49="")),"",M48+L49)</f>
      </c>
      <c r="N49" s="35">
        <f>IF(M49="","",(M49-M6)/M6)</f>
      </c>
    </row>
    <row r="50" spans="1:14" s="25" customFormat="1" ht="13.5" customHeight="1">
      <c r="A50" s="19"/>
      <c r="B50" s="36"/>
      <c r="C50" s="37"/>
      <c r="D50" s="37"/>
      <c r="E50" s="39"/>
      <c r="F50" s="39"/>
      <c r="G50" s="40">
        <f>IF((AND(E50&lt;1,F50&lt;1)),"",IF((AND(E50&gt;=1,F50&lt;1)),E50,IF((AND(E50&lt;1,F50&gt;=1)),F50,E50*F50)))</f>
        <v>0</v>
      </c>
      <c r="H50" s="41"/>
      <c r="I50" s="42">
        <f>IF(H50&gt;0,(M49*H50/100),"")</f>
        <v>0</v>
      </c>
      <c r="J50" s="43"/>
      <c r="K50" s="43"/>
      <c r="L50" s="44">
        <f>IF(AND(J50="Bon",K50="Bon"),((E50*F50*I50)-I50),IF((OR(AND(J50="Bon",K50="Remboursé"),AND(J50="Bon",K50=""))),((E50*I50)-I50),IF((OR(J50="Mauvais",K50="Mauvais")),(-I50),IF((OR(AND(J50="Remboursé",K50="Bon"),AND(J50="",K50="Bon"))),((F50*I50)-I50),IF((OR(AND(J50="Remboursé",K50="Remboursé"),AND(J50="Remboursé",K50=""),AND(J50="",K50="Remboursé"))),0,IF((AND(J50="",K50="")),"","A voir"))))))</f>
        <v>0</v>
      </c>
      <c r="M50" s="45">
        <f>IF((AND(J50="",K50="")),"",M49+L50)</f>
      </c>
      <c r="N50" s="24">
        <f>IF(M50="","",(M50-M6)/M6)</f>
      </c>
    </row>
    <row r="51" spans="1:14" s="25" customFormat="1" ht="13.5" customHeight="1">
      <c r="A51" s="19"/>
      <c r="B51" s="26"/>
      <c r="C51" s="27"/>
      <c r="D51" s="27"/>
      <c r="E51" s="28"/>
      <c r="F51" s="28"/>
      <c r="G51" s="29">
        <f>IF((AND(E51&lt;1,F51&lt;1)),"",IF((AND(E51&gt;=1,F51&lt;1)),E51,IF((AND(E51&lt;1,F51&gt;=1)),F51,E51*F51)))</f>
        <v>0</v>
      </c>
      <c r="H51" s="30"/>
      <c r="I51" s="31">
        <f>IF(H51&gt;0,(M50*H51/100),"")</f>
        <v>0</v>
      </c>
      <c r="J51" s="32"/>
      <c r="K51" s="32"/>
      <c r="L51" s="33">
        <f>IF(AND(J51="Bon",K51="Bon"),((E51*F51*I51)-I51),IF((OR(AND(J51="Bon",K51="Remboursé"),AND(J51="Bon",K51=""))),((E51*I51)-I51),IF((OR(J51="Mauvais",K51="Mauvais")),(-I51),IF((OR(AND(J51="Remboursé",K51="Bon"),AND(J51="",K51="Bon"))),((F51*I51)-I51),IF((OR(AND(J51="Remboursé",K51="Remboursé"),AND(J51="Remboursé",K51=""),AND(J51="",K51="Remboursé"))),0,IF((AND(J51="",K51="")),"","A voir"))))))</f>
        <v>0</v>
      </c>
      <c r="M51" s="34">
        <f>IF((AND(J51="",K51="")),"",M50+L51)</f>
      </c>
      <c r="N51" s="35">
        <f>IF(M51="","",(M51-M6)/M6)</f>
      </c>
    </row>
    <row r="52" spans="1:14" s="25" customFormat="1" ht="13.5" customHeight="1">
      <c r="A52" s="19"/>
      <c r="B52" s="36"/>
      <c r="C52" s="37"/>
      <c r="D52" s="37"/>
      <c r="E52" s="39"/>
      <c r="F52" s="39"/>
      <c r="G52" s="40">
        <f>IF((AND(E52&lt;1,F52&lt;1)),"",IF((AND(E52&gt;=1,F52&lt;1)),E52,IF((AND(E52&lt;1,F52&gt;=1)),F52,E52*F52)))</f>
        <v>0</v>
      </c>
      <c r="H52" s="41"/>
      <c r="I52" s="42">
        <f>IF(H52&gt;0,(M51*H52/100),"")</f>
        <v>0</v>
      </c>
      <c r="J52" s="43"/>
      <c r="K52" s="43"/>
      <c r="L52" s="44">
        <f>IF(AND(J52="Bon",K52="Bon"),((E52*F52*I52)-I52),IF((OR(AND(J52="Bon",K52="Remboursé"),AND(J52="Bon",K52=""))),((E52*I52)-I52),IF((OR(J52="Mauvais",K52="Mauvais")),(-I52),IF((OR(AND(J52="Remboursé",K52="Bon"),AND(J52="",K52="Bon"))),((F52*I52)-I52),IF((OR(AND(J52="Remboursé",K52="Remboursé"),AND(J52="Remboursé",K52=""),AND(J52="",K52="Remboursé"))),0,IF((AND(J52="",K52="")),"","A voir"))))))</f>
        <v>0</v>
      </c>
      <c r="M52" s="45">
        <f>IF((AND(J52="",K52="")),"",M51+L52)</f>
      </c>
      <c r="N52" s="24">
        <f>IF(M52="","",(M52-M6)/M6)</f>
      </c>
    </row>
    <row r="53" spans="1:14" s="25" customFormat="1" ht="13.5" customHeight="1">
      <c r="A53" s="19"/>
      <c r="B53" s="26"/>
      <c r="C53" s="27"/>
      <c r="D53" s="27"/>
      <c r="E53" s="28"/>
      <c r="F53" s="28"/>
      <c r="G53" s="29">
        <f>IF((AND(E53&lt;1,F53&lt;1)),"",IF((AND(E53&gt;=1,F53&lt;1)),E53,IF((AND(E53&lt;1,F53&gt;=1)),F53,E53*F53)))</f>
        <v>0</v>
      </c>
      <c r="H53" s="30"/>
      <c r="I53" s="31">
        <f>IF(H53&gt;0,(M52*H53/100),"")</f>
        <v>0</v>
      </c>
      <c r="J53" s="32"/>
      <c r="K53" s="32"/>
      <c r="L53" s="33">
        <f>IF(AND(J53="Bon",K53="Bon"),((E53*F53*I53)-I53),IF((OR(AND(J53="Bon",K53="Remboursé"),AND(J53="Bon",K53=""))),((E53*I53)-I53),IF((OR(J53="Mauvais",K53="Mauvais")),(-I53),IF((OR(AND(J53="Remboursé",K53="Bon"),AND(J53="",K53="Bon"))),((F53*I53)-I53),IF((OR(AND(J53="Remboursé",K53="Remboursé"),AND(J53="Remboursé",K53=""),AND(J53="",K53="Remboursé"))),0,IF((AND(J53="",K53="")),"","A voir"))))))</f>
        <v>0</v>
      </c>
      <c r="M53" s="34">
        <f>IF((AND(J53="",K53="")),"",M52+L53)</f>
      </c>
      <c r="N53" s="35">
        <f>IF(M53="","",(M53-M6)/M6)</f>
      </c>
    </row>
    <row r="54" spans="1:14" s="25" customFormat="1" ht="13.5" customHeight="1">
      <c r="A54" s="19"/>
      <c r="B54" s="36"/>
      <c r="C54" s="37"/>
      <c r="D54" s="37"/>
      <c r="E54" s="39"/>
      <c r="F54" s="39"/>
      <c r="G54" s="40">
        <f>IF((AND(E54&lt;1,F54&lt;1)),"",IF((AND(E54&gt;=1,F54&lt;1)),E54,IF((AND(E54&lt;1,F54&gt;=1)),F54,E54*F54)))</f>
        <v>0</v>
      </c>
      <c r="H54" s="41"/>
      <c r="I54" s="42">
        <f>IF(H54&gt;0,(M53*H54/100),"")</f>
        <v>0</v>
      </c>
      <c r="J54" s="43"/>
      <c r="K54" s="43"/>
      <c r="L54" s="44">
        <f>IF(AND(J54="Bon",K54="Bon"),((E54*F54*I54)-I54),IF((OR(AND(J54="Bon",K54="Remboursé"),AND(J54="Bon",K54=""))),((E54*I54)-I54),IF((OR(J54="Mauvais",K54="Mauvais")),(-I54),IF((OR(AND(J54="Remboursé",K54="Bon"),AND(J54="",K54="Bon"))),((F54*I54)-I54),IF((OR(AND(J54="Remboursé",K54="Remboursé"),AND(J54="Remboursé",K54=""),AND(J54="",K54="Remboursé"))),0,IF((AND(J54="",K54="")),"","A voir"))))))</f>
        <v>0</v>
      </c>
      <c r="M54" s="45">
        <f>IF((AND(J54="",K54="")),"",M53+L54)</f>
      </c>
      <c r="N54" s="24">
        <f>IF(M54="","",(M54-M6)/M6)</f>
      </c>
    </row>
    <row r="55" spans="1:14" s="25" customFormat="1" ht="13.5" customHeight="1">
      <c r="A55" s="19"/>
      <c r="B55" s="26"/>
      <c r="C55" s="27"/>
      <c r="D55" s="27"/>
      <c r="E55" s="28"/>
      <c r="F55" s="28"/>
      <c r="G55" s="29">
        <f>IF((AND(E55&lt;1,F55&lt;1)),"",IF((AND(E55&gt;=1,F55&lt;1)),E55,IF((AND(E55&lt;1,F55&gt;=1)),F55,E55*F55)))</f>
        <v>0</v>
      </c>
      <c r="H55" s="30"/>
      <c r="I55" s="31">
        <f>IF(H55&gt;0,(M54*H55/100),"")</f>
        <v>0</v>
      </c>
      <c r="J55" s="32"/>
      <c r="K55" s="32"/>
      <c r="L55" s="33">
        <f>IF(AND(J55="Bon",K55="Bon"),((E55*F55*I55)-I55),IF((OR(AND(J55="Bon",K55="Remboursé"),AND(J55="Bon",K55=""))),((E55*I55)-I55),IF((OR(J55="Mauvais",K55="Mauvais")),(-I55),IF((OR(AND(J55="Remboursé",K55="Bon"),AND(J55="",K55="Bon"))),((F55*I55)-I55),IF((OR(AND(J55="Remboursé",K55="Remboursé"),AND(J55="Remboursé",K55=""),AND(J55="",K55="Remboursé"))),0,IF((AND(J55="",K55="")),"","A voir"))))))</f>
        <v>0</v>
      </c>
      <c r="M55" s="34">
        <f>IF((AND(J55="",K55="")),"",M54+L55)</f>
      </c>
      <c r="N55" s="35">
        <f>IF(M55="","",(M55-M6)/M6)</f>
      </c>
    </row>
    <row r="56" spans="1:14" s="25" customFormat="1" ht="13.5" customHeight="1">
      <c r="A56" s="19"/>
      <c r="B56" s="36"/>
      <c r="C56" s="37"/>
      <c r="D56" s="37"/>
      <c r="E56" s="39"/>
      <c r="F56" s="39"/>
      <c r="G56" s="40">
        <f>IF((AND(E56&lt;1,F56&lt;1)),"",IF((AND(E56&gt;=1,F56&lt;1)),E56,IF((AND(E56&lt;1,F56&gt;=1)),F56,E56*F56)))</f>
        <v>0</v>
      </c>
      <c r="H56" s="41"/>
      <c r="I56" s="42">
        <f>IF(H56&gt;0,(M55*H56/100),"")</f>
        <v>0</v>
      </c>
      <c r="J56" s="43"/>
      <c r="K56" s="43"/>
      <c r="L56" s="44">
        <f>IF(AND(J56="Bon",K56="Bon"),((E56*F56*I56)-I56),IF((OR(AND(J56="Bon",K56="Remboursé"),AND(J56="Bon",K56=""))),((E56*I56)-I56),IF((OR(J56="Mauvais",K56="Mauvais")),(-I56),IF((OR(AND(J56="Remboursé",K56="Bon"),AND(J56="",K56="Bon"))),((F56*I56)-I56),IF((OR(AND(J56="Remboursé",K56="Remboursé"),AND(J56="Remboursé",K56=""),AND(J56="",K56="Remboursé"))),0,IF((AND(J56="",K56="")),"","A voir"))))))</f>
        <v>0</v>
      </c>
      <c r="M56" s="45">
        <f>IF((AND(J56="",K56="")),"",M55+L56)</f>
      </c>
      <c r="N56" s="24">
        <f>IF(M56="","",(M56-M6)/M6)</f>
      </c>
    </row>
    <row r="57" spans="1:14" s="25" customFormat="1" ht="13.5" customHeight="1">
      <c r="A57" s="19"/>
      <c r="B57" s="26"/>
      <c r="C57" s="27"/>
      <c r="D57" s="27"/>
      <c r="E57" s="28"/>
      <c r="F57" s="28"/>
      <c r="G57" s="29">
        <f>IF((AND(E57&lt;1,F57&lt;1)),"",IF((AND(E57&gt;=1,F57&lt;1)),E57,IF((AND(E57&lt;1,F57&gt;=1)),F57,E57*F57)))</f>
        <v>0</v>
      </c>
      <c r="H57" s="30"/>
      <c r="I57" s="31">
        <f>IF(H57&gt;0,(M56*H57/100),"")</f>
        <v>0</v>
      </c>
      <c r="J57" s="32"/>
      <c r="K57" s="32"/>
      <c r="L57" s="33">
        <f>IF(AND(J57="Bon",K57="Bon"),((E57*F57*I57)-I57),IF((OR(AND(J57="Bon",K57="Remboursé"),AND(J57="Bon",K57=""))),((E57*I57)-I57),IF((OR(J57="Mauvais",K57="Mauvais")),(-I57),IF((OR(AND(J57="Remboursé",K57="Bon"),AND(J57="",K57="Bon"))),((F57*I57)-I57),IF((OR(AND(J57="Remboursé",K57="Remboursé"),AND(J57="Remboursé",K57=""),AND(J57="",K57="Remboursé"))),0,IF((AND(J57="",K57="")),"","A voir"))))))</f>
        <v>0</v>
      </c>
      <c r="M57" s="34">
        <f>IF((AND(J57="",K57="")),"",M56+L57)</f>
      </c>
      <c r="N57" s="35">
        <f>IF(M57="","",(M57-M6)/M6)</f>
      </c>
    </row>
    <row r="58" spans="1:14" s="25" customFormat="1" ht="13.5" customHeight="1">
      <c r="A58" s="19"/>
      <c r="B58" s="36"/>
      <c r="C58" s="37"/>
      <c r="D58" s="37"/>
      <c r="E58" s="39"/>
      <c r="F58" s="39"/>
      <c r="G58" s="40">
        <f>IF((AND(E58&lt;1,F58&lt;1)),"",IF((AND(E58&gt;=1,F58&lt;1)),E58,IF((AND(E58&lt;1,F58&gt;=1)),F58,E58*F58)))</f>
        <v>0</v>
      </c>
      <c r="H58" s="41"/>
      <c r="I58" s="42">
        <f>IF(H58&gt;0,(M57*H58/100),"")</f>
        <v>0</v>
      </c>
      <c r="J58" s="43"/>
      <c r="K58" s="43"/>
      <c r="L58" s="44">
        <f>IF(AND(J58="Bon",K58="Bon"),((E58*F58*I58)-I58),IF((OR(AND(J58="Bon",K58="Remboursé"),AND(J58="Bon",K58=""))),((E58*I58)-I58),IF((OR(J58="Mauvais",K58="Mauvais")),(-I58),IF((OR(AND(J58="Remboursé",K58="Bon"),AND(J58="",K58="Bon"))),((F58*I58)-I58),IF((OR(AND(J58="Remboursé",K58="Remboursé"),AND(J58="Remboursé",K58=""),AND(J58="",K58="Remboursé"))),0,IF((AND(J58="",K58="")),"","A voir"))))))</f>
        <v>0</v>
      </c>
      <c r="M58" s="45">
        <f>IF((AND(J58="",K58="")),"",M57+L58)</f>
      </c>
      <c r="N58" s="24">
        <f>IF(M58="","",(M58-M6)/M6)</f>
      </c>
    </row>
    <row r="59" spans="1:14" s="25" customFormat="1" ht="13.5" customHeight="1">
      <c r="A59" s="19"/>
      <c r="B59" s="26"/>
      <c r="C59" s="27"/>
      <c r="D59" s="27"/>
      <c r="E59" s="28"/>
      <c r="F59" s="28"/>
      <c r="G59" s="29">
        <f>IF((AND(E59&lt;1,F59&lt;1)),"",IF((AND(E59&gt;=1,F59&lt;1)),E59,IF((AND(E59&lt;1,F59&gt;=1)),F59,E59*F59)))</f>
        <v>0</v>
      </c>
      <c r="H59" s="30"/>
      <c r="I59" s="31">
        <f>IF(H59&gt;0,(M58*H59/100),"")</f>
        <v>0</v>
      </c>
      <c r="J59" s="32"/>
      <c r="K59" s="32"/>
      <c r="L59" s="33">
        <f>IF(AND(J59="Bon",K59="Bon"),((E59*F59*I59)-I59),IF((OR(AND(J59="Bon",K59="Remboursé"),AND(J59="Bon",K59=""))),((E59*I59)-I59),IF((OR(J59="Mauvais",K59="Mauvais")),(-I59),IF((OR(AND(J59="Remboursé",K59="Bon"),AND(J59="",K59="Bon"))),((F59*I59)-I59),IF((OR(AND(J59="Remboursé",K59="Remboursé"),AND(J59="Remboursé",K59=""),AND(J59="",K59="Remboursé"))),0,IF((AND(J59="",K59="")),"","A voir"))))))</f>
        <v>0</v>
      </c>
      <c r="M59" s="34">
        <f>IF((AND(J59="",K59="")),"",M58+L59)</f>
      </c>
      <c r="N59" s="35">
        <f>IF(M59="","",(M59-M6)/M6)</f>
      </c>
    </row>
    <row r="60" spans="1:14" s="25" customFormat="1" ht="13.5" customHeight="1">
      <c r="A60" s="19"/>
      <c r="B60" s="36"/>
      <c r="C60" s="37"/>
      <c r="D60" s="37"/>
      <c r="E60" s="39"/>
      <c r="F60" s="39"/>
      <c r="G60" s="40">
        <f>IF((AND(E60&lt;1,F60&lt;1)),"",IF((AND(E60&gt;=1,F60&lt;1)),E60,IF((AND(E60&lt;1,F60&gt;=1)),F60,E60*F60)))</f>
        <v>0</v>
      </c>
      <c r="H60" s="41"/>
      <c r="I60" s="42">
        <f>IF(H60&gt;0,(M59*H60/100),"")</f>
        <v>0</v>
      </c>
      <c r="J60" s="43"/>
      <c r="K60" s="43"/>
      <c r="L60" s="44">
        <f>IF(AND(J60="Bon",K60="Bon"),((E60*F60*I60)-I60),IF((OR(AND(J60="Bon",K60="Remboursé"),AND(J60="Bon",K60=""))),((E60*I60)-I60),IF((OR(J60="Mauvais",K60="Mauvais")),(-I60),IF((OR(AND(J60="Remboursé",K60="Bon"),AND(J60="",K60="Bon"))),((F60*I60)-I60),IF((OR(AND(J60="Remboursé",K60="Remboursé"),AND(J60="Remboursé",K60=""),AND(J60="",K60="Remboursé"))),0,IF((AND(J60="",K60="")),"","A voir"))))))</f>
        <v>0</v>
      </c>
      <c r="M60" s="45">
        <f>IF((AND(J60="",K60="")),"",M59+L60)</f>
      </c>
      <c r="N60" s="24">
        <f>IF(M60="","",(M60-M6)/M6)</f>
      </c>
    </row>
    <row r="61" spans="1:14" s="25" customFormat="1" ht="13.5" customHeight="1">
      <c r="A61" s="19"/>
      <c r="B61" s="26"/>
      <c r="C61" s="27"/>
      <c r="D61" s="27"/>
      <c r="E61" s="28"/>
      <c r="F61" s="28"/>
      <c r="G61" s="29">
        <f>IF((AND(E61&lt;1,F61&lt;1)),"",IF((AND(E61&gt;=1,F61&lt;1)),E61,IF((AND(E61&lt;1,F61&gt;=1)),F61,E61*F61)))</f>
        <v>0</v>
      </c>
      <c r="H61" s="30"/>
      <c r="I61" s="31">
        <f>IF(H61&gt;0,(M60*H61/100),"")</f>
        <v>0</v>
      </c>
      <c r="J61" s="32"/>
      <c r="K61" s="32"/>
      <c r="L61" s="33">
        <f>IF(AND(J61="Bon",K61="Bon"),((E61*F61*I61)-I61),IF((OR(AND(J61="Bon",K61="Remboursé"),AND(J61="Bon",K61=""))),((E61*I61)-I61),IF((OR(J61="Mauvais",K61="Mauvais")),(-I61),IF((OR(AND(J61="Remboursé",K61="Bon"),AND(J61="",K61="Bon"))),((F61*I61)-I61),IF((OR(AND(J61="Remboursé",K61="Remboursé"),AND(J61="Remboursé",K61=""),AND(J61="",K61="Remboursé"))),0,IF((AND(J61="",K61="")),"","A voir"))))))</f>
        <v>0</v>
      </c>
      <c r="M61" s="34">
        <f>IF((AND(J61="",K61="")),"",M60+L61)</f>
      </c>
      <c r="N61" s="35">
        <f>IF(M61="","",(M61-M6)/M6)</f>
      </c>
    </row>
    <row r="62" spans="1:14" s="25" customFormat="1" ht="13.5" customHeight="1">
      <c r="A62" s="19"/>
      <c r="B62" s="36"/>
      <c r="C62" s="37"/>
      <c r="D62" s="37"/>
      <c r="E62" s="39"/>
      <c r="F62" s="39"/>
      <c r="G62" s="40">
        <f>IF((AND(E62&lt;1,F62&lt;1)),"",IF((AND(E62&gt;=1,F62&lt;1)),E62,IF((AND(E62&lt;1,F62&gt;=1)),F62,E62*F62)))</f>
        <v>0</v>
      </c>
      <c r="H62" s="41"/>
      <c r="I62" s="42">
        <f>IF(H62&gt;0,(M61*H62/100),"")</f>
        <v>0</v>
      </c>
      <c r="J62" s="43"/>
      <c r="K62" s="43"/>
      <c r="L62" s="44">
        <f>IF(AND(J62="Bon",K62="Bon"),((E62*F62*I62)-I62),IF((OR(AND(J62="Bon",K62="Remboursé"),AND(J62="Bon",K62=""))),((E62*I62)-I62),IF((OR(J62="Mauvais",K62="Mauvais")),(-I62),IF((OR(AND(J62="Remboursé",K62="Bon"),AND(J62="",K62="Bon"))),((F62*I62)-I62),IF((OR(AND(J62="Remboursé",K62="Remboursé"),AND(J62="Remboursé",K62=""),AND(J62="",K62="Remboursé"))),0,IF((AND(J62="",K62="")),"","A voir"))))))</f>
        <v>0</v>
      </c>
      <c r="M62" s="45">
        <f>IF((AND(J62="",K62="")),"",M61+L62)</f>
      </c>
      <c r="N62" s="24">
        <f>IF(M62="","",(M62-M6)/M6)</f>
      </c>
    </row>
    <row r="63" spans="1:14" s="25" customFormat="1" ht="13.5" customHeight="1">
      <c r="A63" s="19"/>
      <c r="B63" s="26"/>
      <c r="C63" s="27"/>
      <c r="D63" s="27"/>
      <c r="E63" s="28"/>
      <c r="F63" s="28"/>
      <c r="G63" s="29">
        <f>IF((AND(E63&lt;1,F63&lt;1)),"",IF((AND(E63&gt;=1,F63&lt;1)),E63,IF((AND(E63&lt;1,F63&gt;=1)),F63,E63*F63)))</f>
        <v>0</v>
      </c>
      <c r="H63" s="30"/>
      <c r="I63" s="31">
        <f>IF(H63&gt;0,(M62*H63/100),"")</f>
        <v>0</v>
      </c>
      <c r="J63" s="32"/>
      <c r="K63" s="32"/>
      <c r="L63" s="33">
        <f>IF(AND(J63="Bon",K63="Bon"),((E63*F63*I63)-I63),IF((OR(AND(J63="Bon",K63="Remboursé"),AND(J63="Bon",K63=""))),((E63*I63)-I63),IF((OR(J63="Mauvais",K63="Mauvais")),(-I63),IF((OR(AND(J63="Remboursé",K63="Bon"),AND(J63="",K63="Bon"))),((F63*I63)-I63),IF((OR(AND(J63="Remboursé",K63="Remboursé"),AND(J63="Remboursé",K63=""),AND(J63="",K63="Remboursé"))),0,IF((AND(J63="",K63="")),"","A voir"))))))</f>
        <v>0</v>
      </c>
      <c r="M63" s="34">
        <f>IF((AND(J63="",K63="")),"",M62+L63)</f>
      </c>
      <c r="N63" s="35">
        <f>IF(M63="","",(M63-M6)/M6)</f>
      </c>
    </row>
    <row r="64" spans="1:14" s="25" customFormat="1" ht="13.5" customHeight="1">
      <c r="A64" s="19"/>
      <c r="B64" s="36"/>
      <c r="C64" s="37"/>
      <c r="D64" s="37"/>
      <c r="E64" s="39"/>
      <c r="F64" s="39"/>
      <c r="G64" s="40">
        <f>IF((AND(E64&lt;1,F64&lt;1)),"",IF((AND(E64&gt;=1,F64&lt;1)),E64,IF((AND(E64&lt;1,F64&gt;=1)),F64,E64*F64)))</f>
        <v>0</v>
      </c>
      <c r="H64" s="41"/>
      <c r="I64" s="42">
        <f>IF(H64&gt;0,(M63*H64/100),"")</f>
        <v>0</v>
      </c>
      <c r="J64" s="43"/>
      <c r="K64" s="43"/>
      <c r="L64" s="44">
        <f>IF(AND(J64="Bon",K64="Bon"),((E64*F64*I64)-I64),IF((OR(AND(J64="Bon",K64="Remboursé"),AND(J64="Bon",K64=""))),((E64*I64)-I64),IF((OR(J64="Mauvais",K64="Mauvais")),(-I64),IF((OR(AND(J64="Remboursé",K64="Bon"),AND(J64="",K64="Bon"))),((F64*I64)-I64),IF((OR(AND(J64="Remboursé",K64="Remboursé"),AND(J64="Remboursé",K64=""),AND(J64="",K64="Remboursé"))),0,IF((AND(J64="",K64="")),"","A voir"))))))</f>
        <v>0</v>
      </c>
      <c r="M64" s="45">
        <f>IF((AND(J64="",K64="")),"",M63+L64)</f>
      </c>
      <c r="N64" s="24">
        <f>IF(M64="","",(M64-M6)/M6)</f>
      </c>
    </row>
    <row r="65" spans="1:14" s="25" customFormat="1" ht="13.5" customHeight="1">
      <c r="A65" s="19"/>
      <c r="B65" s="26"/>
      <c r="C65" s="27"/>
      <c r="D65" s="27"/>
      <c r="E65" s="28"/>
      <c r="F65" s="28"/>
      <c r="G65" s="29">
        <f>IF((AND(E65&lt;1,F65&lt;1)),"",IF((AND(E65&gt;=1,F65&lt;1)),E65,IF((AND(E65&lt;1,F65&gt;=1)),F65,E65*F65)))</f>
        <v>0</v>
      </c>
      <c r="H65" s="30"/>
      <c r="I65" s="31">
        <f>IF(H65&gt;0,(M64*H65/100),"")</f>
        <v>0</v>
      </c>
      <c r="J65" s="32"/>
      <c r="K65" s="32"/>
      <c r="L65" s="33">
        <f>IF(AND(J65="Bon",K65="Bon"),((E65*F65*I65)-I65),IF((OR(AND(J65="Bon",K65="Remboursé"),AND(J65="Bon",K65=""))),((E65*I65)-I65),IF((OR(J65="Mauvais",K65="Mauvais")),(-I65),IF((OR(AND(J65="Remboursé",K65="Bon"),AND(J65="",K65="Bon"))),((F65*I65)-I65),IF((OR(AND(J65="Remboursé",K65="Remboursé"),AND(J65="Remboursé",K65=""),AND(J65="",K65="Remboursé"))),0,IF((AND(J65="",K65="")),"","A voir"))))))</f>
        <v>0</v>
      </c>
      <c r="M65" s="34">
        <f>IF((AND(J65="",K65="")),"",M64+L65)</f>
      </c>
      <c r="N65" s="35">
        <f>IF(M65="","",(M65-M6)/M6)</f>
      </c>
    </row>
    <row r="66" spans="1:14" s="25" customFormat="1" ht="13.5" customHeight="1">
      <c r="A66" s="19"/>
      <c r="B66" s="36"/>
      <c r="C66" s="37"/>
      <c r="D66" s="37"/>
      <c r="E66" s="39"/>
      <c r="F66" s="39"/>
      <c r="G66" s="40">
        <f>IF((AND(E66&lt;1,F66&lt;1)),"",IF((AND(E66&gt;=1,F66&lt;1)),E66,IF((AND(E66&lt;1,F66&gt;=1)),F66,E66*F66)))</f>
        <v>0</v>
      </c>
      <c r="H66" s="41"/>
      <c r="I66" s="42">
        <f>IF(H66&gt;0,(M65*H66/100),"")</f>
        <v>0</v>
      </c>
      <c r="J66" s="43"/>
      <c r="K66" s="43"/>
      <c r="L66" s="44">
        <f>IF(AND(J66="Bon",K66="Bon"),((E66*F66*I66)-I66),IF((OR(AND(J66="Bon",K66="Remboursé"),AND(J66="Bon",K66=""))),((E66*I66)-I66),IF((OR(J66="Mauvais",K66="Mauvais")),(-I66),IF((OR(AND(J66="Remboursé",K66="Bon"),AND(J66="",K66="Bon"))),((F66*I66)-I66),IF((OR(AND(J66="Remboursé",K66="Remboursé"),AND(J66="Remboursé",K66=""),AND(J66="",K66="Remboursé"))),0,IF((AND(J66="",K66="")),"","A voir"))))))</f>
        <v>0</v>
      </c>
      <c r="M66" s="45">
        <f>IF((AND(J66="",K66="")),"",M65+L66)</f>
      </c>
      <c r="N66" s="24">
        <f>IF(M66="","",(M66-M6)/M6)</f>
      </c>
    </row>
    <row r="67" spans="1:14" s="25" customFormat="1" ht="13.5" customHeight="1">
      <c r="A67" s="19"/>
      <c r="B67" s="26"/>
      <c r="C67" s="27"/>
      <c r="D67" s="27"/>
      <c r="E67" s="28"/>
      <c r="F67" s="28"/>
      <c r="G67" s="29">
        <f>IF((AND(E67&lt;1,F67&lt;1)),"",IF((AND(E67&gt;=1,F67&lt;1)),E67,IF((AND(E67&lt;1,F67&gt;=1)),F67,E67*F67)))</f>
        <v>0</v>
      </c>
      <c r="H67" s="30"/>
      <c r="I67" s="31">
        <f>IF(H67&gt;0,(M66*H67/100),"")</f>
        <v>0</v>
      </c>
      <c r="J67" s="32"/>
      <c r="K67" s="32"/>
      <c r="L67" s="33">
        <f>IF(AND(J67="Bon",K67="Bon"),((E67*F67*I67)-I67),IF((OR(AND(J67="Bon",K67="Remboursé"),AND(J67="Bon",K67=""))),((E67*I67)-I67),IF((OR(J67="Mauvais",K67="Mauvais")),(-I67),IF((OR(AND(J67="Remboursé",K67="Bon"),AND(J67="",K67="Bon"))),((F67*I67)-I67),IF((OR(AND(J67="Remboursé",K67="Remboursé"),AND(J67="Remboursé",K67=""),AND(J67="",K67="Remboursé"))),0,IF((AND(J67="",K67="")),"","A voir"))))))</f>
        <v>0</v>
      </c>
      <c r="M67" s="34">
        <f>IF((AND(J67="",K67="")),"",M66+L67)</f>
      </c>
      <c r="N67" s="35">
        <f>IF(M67="","",(M67-M6)/M6)</f>
      </c>
    </row>
    <row r="68" spans="1:14" s="25" customFormat="1" ht="13.5" customHeight="1">
      <c r="A68" s="19"/>
      <c r="B68" s="36"/>
      <c r="C68" s="37"/>
      <c r="D68" s="37"/>
      <c r="E68" s="39"/>
      <c r="F68" s="39"/>
      <c r="G68" s="40">
        <f>IF((AND(E68&lt;1,F68&lt;1)),"",IF((AND(E68&gt;=1,F68&lt;1)),E68,IF((AND(E68&lt;1,F68&gt;=1)),F68,E68*F68)))</f>
        <v>0</v>
      </c>
      <c r="H68" s="41"/>
      <c r="I68" s="42">
        <f>IF(H68&gt;0,(M67*H68/100),"")</f>
        <v>0</v>
      </c>
      <c r="J68" s="43"/>
      <c r="K68" s="43"/>
      <c r="L68" s="44">
        <f>IF(AND(J68="Bon",K68="Bon"),((E68*F68*I68)-I68),IF((OR(AND(J68="Bon",K68="Remboursé"),AND(J68="Bon",K68=""))),((E68*I68)-I68),IF((OR(J68="Mauvais",K68="Mauvais")),(-I68),IF((OR(AND(J68="Remboursé",K68="Bon"),AND(J68="",K68="Bon"))),((F68*I68)-I68),IF((OR(AND(J68="Remboursé",K68="Remboursé"),AND(J68="Remboursé",K68=""),AND(J68="",K68="Remboursé"))),0,IF((AND(J68="",K68="")),"","A voir"))))))</f>
        <v>0</v>
      </c>
      <c r="M68" s="45">
        <f>IF((AND(J68="",K68="")),"",M67+L68)</f>
      </c>
      <c r="N68" s="24">
        <f>IF(M68="","",(M68-M6)/M6)</f>
      </c>
    </row>
    <row r="69" spans="1:14" s="25" customFormat="1" ht="13.5" customHeight="1">
      <c r="A69" s="19"/>
      <c r="B69" s="26"/>
      <c r="C69" s="27"/>
      <c r="D69" s="27"/>
      <c r="E69" s="28"/>
      <c r="F69" s="28"/>
      <c r="G69" s="29">
        <f>IF((AND(E69&lt;1,F69&lt;1)),"",IF((AND(E69&gt;=1,F69&lt;1)),E69,IF((AND(E69&lt;1,F69&gt;=1)),F69,E69*F69)))</f>
        <v>0</v>
      </c>
      <c r="H69" s="30"/>
      <c r="I69" s="31">
        <f>IF(H69&gt;0,(M68*H69/100),"")</f>
        <v>0</v>
      </c>
      <c r="J69" s="32"/>
      <c r="K69" s="32"/>
      <c r="L69" s="33">
        <f>IF(AND(J69="Bon",K69="Bon"),((E69*F69*I69)-I69),IF((OR(AND(J69="Bon",K69="Remboursé"),AND(J69="Bon",K69=""))),((E69*I69)-I69),IF((OR(J69="Mauvais",K69="Mauvais")),(-I69),IF((OR(AND(J69="Remboursé",K69="Bon"),AND(J69="",K69="Bon"))),((F69*I69)-I69),IF((OR(AND(J69="Remboursé",K69="Remboursé"),AND(J69="Remboursé",K69=""),AND(J69="",K69="Remboursé"))),0,IF((AND(J69="",K69="")),"","A voir"))))))</f>
        <v>0</v>
      </c>
      <c r="M69" s="34">
        <f>IF((AND(J69="",K69="")),"",M68+L69)</f>
      </c>
      <c r="N69" s="35">
        <f>IF(M69="","",(M69-M6)/M6)</f>
      </c>
    </row>
    <row r="70" spans="1:14" s="25" customFormat="1" ht="13.5" customHeight="1">
      <c r="A70" s="19"/>
      <c r="B70" s="36"/>
      <c r="C70" s="37"/>
      <c r="D70" s="37"/>
      <c r="E70" s="39"/>
      <c r="F70" s="39"/>
      <c r="G70" s="40">
        <f>IF((AND(E70&lt;1,F70&lt;1)),"",IF((AND(E70&gt;=1,F70&lt;1)),E70,IF((AND(E70&lt;1,F70&gt;=1)),F70,E70*F70)))</f>
        <v>0</v>
      </c>
      <c r="H70" s="41"/>
      <c r="I70" s="42">
        <f>IF(H70&gt;0,(M69*H70/100),"")</f>
        <v>0</v>
      </c>
      <c r="J70" s="43"/>
      <c r="K70" s="43"/>
      <c r="L70" s="44">
        <f>IF(AND(J70="Bon",K70="Bon"),((E70*F70*I70)-I70),IF((OR(AND(J70="Bon",K70="Remboursé"),AND(J70="Bon",K70=""))),((E70*I70)-I70),IF((OR(J70="Mauvais",K70="Mauvais")),(-I70),IF((OR(AND(J70="Remboursé",K70="Bon"),AND(J70="",K70="Bon"))),((F70*I70)-I70),IF((OR(AND(J70="Remboursé",K70="Remboursé"),AND(J70="Remboursé",K70=""),AND(J70="",K70="Remboursé"))),0,IF((AND(J70="",K70="")),"","A voir"))))))</f>
        <v>0</v>
      </c>
      <c r="M70" s="45">
        <f>IF((AND(J70="",K70="")),"",M69+L70)</f>
      </c>
      <c r="N70" s="24">
        <f>IF(M70="","",(M70-M6)/M6)</f>
      </c>
    </row>
    <row r="71" spans="1:14" s="25" customFormat="1" ht="13.5" customHeight="1">
      <c r="A71" s="19"/>
      <c r="B71" s="26"/>
      <c r="C71" s="27"/>
      <c r="D71" s="27"/>
      <c r="E71" s="28"/>
      <c r="F71" s="28"/>
      <c r="G71" s="29">
        <f>IF((AND(E71&lt;1,F71&lt;1)),"",IF((AND(E71&gt;=1,F71&lt;1)),E71,IF((AND(E71&lt;1,F71&gt;=1)),F71,E71*F71)))</f>
        <v>0</v>
      </c>
      <c r="H71" s="30"/>
      <c r="I71" s="31">
        <f>IF(H71&gt;0,(M70*H71/100),"")</f>
        <v>0</v>
      </c>
      <c r="J71" s="32"/>
      <c r="K71" s="32"/>
      <c r="L71" s="33">
        <f>IF(AND(J71="Bon",K71="Bon"),((E71*F71*I71)-I71),IF((OR(AND(J71="Bon",K71="Remboursé"),AND(J71="Bon",K71=""))),((E71*I71)-I71),IF((OR(J71="Mauvais",K71="Mauvais")),(-I71),IF((OR(AND(J71="Remboursé",K71="Bon"),AND(J71="",K71="Bon"))),((F71*I71)-I71),IF((OR(AND(J71="Remboursé",K71="Remboursé"),AND(J71="Remboursé",K71=""),AND(J71="",K71="Remboursé"))),0,IF((AND(J71="",K71="")),"","A voir"))))))</f>
        <v>0</v>
      </c>
      <c r="M71" s="34">
        <f>IF((AND(J71="",K71="")),"",M70+L71)</f>
      </c>
      <c r="N71" s="35">
        <f>IF(M71="","",(M71-M6)/M6)</f>
      </c>
    </row>
    <row r="72" spans="1:14" s="25" customFormat="1" ht="13.5" customHeight="1">
      <c r="A72" s="19"/>
      <c r="B72" s="36"/>
      <c r="C72" s="37"/>
      <c r="D72" s="37"/>
      <c r="E72" s="39"/>
      <c r="F72" s="39"/>
      <c r="G72" s="40">
        <f>IF((AND(E72&lt;1,F72&lt;1)),"",IF((AND(E72&gt;=1,F72&lt;1)),E72,IF((AND(E72&lt;1,F72&gt;=1)),F72,E72*F72)))</f>
        <v>0</v>
      </c>
      <c r="H72" s="41"/>
      <c r="I72" s="42">
        <f>IF(H72&gt;0,(M71*H72/100),"")</f>
        <v>0</v>
      </c>
      <c r="J72" s="43"/>
      <c r="K72" s="43"/>
      <c r="L72" s="44">
        <f>IF(AND(J72="Bon",K72="Bon"),((E72*F72*I72)-I72),IF((OR(AND(J72="Bon",K72="Remboursé"),AND(J72="Bon",K72=""))),((E72*I72)-I72),IF((OR(J72="Mauvais",K72="Mauvais")),(-I72),IF((OR(AND(J72="Remboursé",K72="Bon"),AND(J72="",K72="Bon"))),((F72*I72)-I72),IF((OR(AND(J72="Remboursé",K72="Remboursé"),AND(J72="Remboursé",K72=""),AND(J72="",K72="Remboursé"))),0,IF((AND(J72="",K72="")),"","A voir"))))))</f>
        <v>0</v>
      </c>
      <c r="M72" s="45">
        <f>IF((AND(J72="",K72="")),"",M71+L72)</f>
      </c>
      <c r="N72" s="24">
        <f>IF(M72="","",(M72-M6)/M6)</f>
      </c>
    </row>
    <row r="73" spans="1:14" s="25" customFormat="1" ht="13.5" customHeight="1">
      <c r="A73" s="19"/>
      <c r="B73" s="26"/>
      <c r="C73" s="27"/>
      <c r="D73" s="27"/>
      <c r="E73" s="28"/>
      <c r="F73" s="28"/>
      <c r="G73" s="29">
        <f>IF((AND(E73&lt;1,F73&lt;1)),"",IF((AND(E73&gt;=1,F73&lt;1)),E73,IF((AND(E73&lt;1,F73&gt;=1)),F73,E73*F73)))</f>
        <v>0</v>
      </c>
      <c r="H73" s="30"/>
      <c r="I73" s="31">
        <f>IF(H73&gt;0,(M72*H73/100),"")</f>
        <v>0</v>
      </c>
      <c r="J73" s="32"/>
      <c r="K73" s="32"/>
      <c r="L73" s="33">
        <f>IF(AND(J73="Bon",K73="Bon"),((E73*F73*I73)-I73),IF((OR(AND(J73="Bon",K73="Remboursé"),AND(J73="Bon",K73=""))),((E73*I73)-I73),IF((OR(J73="Mauvais",K73="Mauvais")),(-I73),IF((OR(AND(J73="Remboursé",K73="Bon"),AND(J73="",K73="Bon"))),((F73*I73)-I73),IF((OR(AND(J73="Remboursé",K73="Remboursé"),AND(J73="Remboursé",K73=""),AND(J73="",K73="Remboursé"))),0,IF((AND(J73="",K73="")),"","A voir"))))))</f>
        <v>0</v>
      </c>
      <c r="M73" s="34">
        <f>IF((AND(J73="",K73="")),"",M72+L73)</f>
      </c>
      <c r="N73" s="35">
        <f>IF(M73="","",(M73-M6)/M6)</f>
      </c>
    </row>
    <row r="74" spans="1:14" s="25" customFormat="1" ht="13.5" customHeight="1">
      <c r="A74" s="19"/>
      <c r="B74" s="36"/>
      <c r="C74" s="37"/>
      <c r="D74" s="37"/>
      <c r="E74" s="39"/>
      <c r="F74" s="39"/>
      <c r="G74" s="40">
        <f>IF((AND(E74&lt;1,F74&lt;1)),"",IF((AND(E74&gt;=1,F74&lt;1)),E74,IF((AND(E74&lt;1,F74&gt;=1)),F74,E74*F74)))</f>
        <v>0</v>
      </c>
      <c r="H74" s="41"/>
      <c r="I74" s="42">
        <f>IF(H74&gt;0,(M73*H74/100),"")</f>
        <v>0</v>
      </c>
      <c r="J74" s="43"/>
      <c r="K74" s="43"/>
      <c r="L74" s="44">
        <f>IF(AND(J74="Bon",K74="Bon"),((E74*F74*I74)-I74),IF((OR(AND(J74="Bon",K74="Remboursé"),AND(J74="Bon",K74=""))),((E74*I74)-I74),IF((OR(J74="Mauvais",K74="Mauvais")),(-I74),IF((OR(AND(J74="Remboursé",K74="Bon"),AND(J74="",K74="Bon"))),((F74*I74)-I74),IF((OR(AND(J74="Remboursé",K74="Remboursé"),AND(J74="Remboursé",K74=""),AND(J74="",K74="Remboursé"))),0,IF((AND(J74="",K74="")),"","A voir"))))))</f>
        <v>0</v>
      </c>
      <c r="M74" s="45">
        <f>IF((AND(J74="",K74="")),"",M73+L74)</f>
      </c>
      <c r="N74" s="24">
        <f>IF(M74="","",(M74-M6)/M6)</f>
      </c>
    </row>
    <row r="75" spans="1:14" s="25" customFormat="1" ht="13.5" customHeight="1">
      <c r="A75" s="19"/>
      <c r="B75" s="26"/>
      <c r="C75" s="27"/>
      <c r="D75" s="27"/>
      <c r="E75" s="28"/>
      <c r="F75" s="28"/>
      <c r="G75" s="29">
        <f>IF((AND(E75&lt;1,F75&lt;1)),"",IF((AND(E75&gt;=1,F75&lt;1)),E75,IF((AND(E75&lt;1,F75&gt;=1)),F75,E75*F75)))</f>
        <v>0</v>
      </c>
      <c r="H75" s="30"/>
      <c r="I75" s="31">
        <f>IF(H75&gt;0,(M74*H75/100),"")</f>
        <v>0</v>
      </c>
      <c r="J75" s="32"/>
      <c r="K75" s="32"/>
      <c r="L75" s="33">
        <f>IF(AND(J75="Bon",K75="Bon"),((E75*F75*I75)-I75),IF((OR(AND(J75="Bon",K75="Remboursé"),AND(J75="Bon",K75=""))),((E75*I75)-I75),IF((OR(J75="Mauvais",K75="Mauvais")),(-I75),IF((OR(AND(J75="Remboursé",K75="Bon"),AND(J75="",K75="Bon"))),((F75*I75)-I75),IF((OR(AND(J75="Remboursé",K75="Remboursé"),AND(J75="Remboursé",K75=""),AND(J75="",K75="Remboursé"))),0,IF((AND(J75="",K75="")),"","A voir"))))))</f>
        <v>0</v>
      </c>
      <c r="M75" s="34">
        <f>IF((AND(J75="",K75="")),"",M74+L75)</f>
      </c>
      <c r="N75" s="35">
        <f>IF(M75="","",(M75-M6)/M6)</f>
      </c>
    </row>
    <row r="76" spans="1:14" s="25" customFormat="1" ht="13.5" customHeight="1">
      <c r="A76" s="19"/>
      <c r="B76" s="36"/>
      <c r="C76" s="37"/>
      <c r="D76" s="37"/>
      <c r="E76" s="39"/>
      <c r="F76" s="39"/>
      <c r="G76" s="40">
        <f>IF((AND(E76&lt;1,F76&lt;1)),"",IF((AND(E76&gt;=1,F76&lt;1)),E76,IF((AND(E76&lt;1,F76&gt;=1)),F76,E76*F76)))</f>
        <v>0</v>
      </c>
      <c r="H76" s="41"/>
      <c r="I76" s="42">
        <f>IF(H76&gt;0,(M75*H76/100),"")</f>
        <v>0</v>
      </c>
      <c r="J76" s="43"/>
      <c r="K76" s="43"/>
      <c r="L76" s="44">
        <f>IF(AND(J76="Bon",K76="Bon"),((E76*F76*I76)-I76),IF((OR(AND(J76="Bon",K76="Remboursé"),AND(J76="Bon",K76=""))),((E76*I76)-I76),IF((OR(J76="Mauvais",K76="Mauvais")),(-I76),IF((OR(AND(J76="Remboursé",K76="Bon"),AND(J76="",K76="Bon"))),((F76*I76)-I76),IF((OR(AND(J76="Remboursé",K76="Remboursé"),AND(J76="Remboursé",K76=""),AND(J76="",K76="Remboursé"))),0,IF((AND(J76="",K76="")),"","A voir"))))))</f>
        <v>0</v>
      </c>
      <c r="M76" s="45">
        <f>IF((AND(J76="",K76="")),"",M75+L76)</f>
      </c>
      <c r="N76" s="24">
        <f>IF(M76="","",(M76-M6)/M6)</f>
      </c>
    </row>
    <row r="77" spans="1:14" s="25" customFormat="1" ht="13.5" customHeight="1">
      <c r="A77" s="19"/>
      <c r="B77" s="26"/>
      <c r="C77" s="27"/>
      <c r="D77" s="27"/>
      <c r="E77" s="28"/>
      <c r="F77" s="28"/>
      <c r="G77" s="29">
        <f>IF((AND(E77&lt;1,F77&lt;1)),"",IF((AND(E77&gt;=1,F77&lt;1)),E77,IF((AND(E77&lt;1,F77&gt;=1)),F77,E77*F77)))</f>
        <v>0</v>
      </c>
      <c r="H77" s="30"/>
      <c r="I77" s="31">
        <f>IF(H77&gt;0,(M76*H77/100),"")</f>
        <v>0</v>
      </c>
      <c r="J77" s="32"/>
      <c r="K77" s="32"/>
      <c r="L77" s="33">
        <f>IF(AND(J77="Bon",K77="Bon"),((E77*F77*I77)-I77),IF((OR(AND(J77="Bon",K77="Remboursé"),AND(J77="Bon",K77=""))),((E77*I77)-I77),IF((OR(J77="Mauvais",K77="Mauvais")),(-I77),IF((OR(AND(J77="Remboursé",K77="Bon"),AND(J77="",K77="Bon"))),((F77*I77)-I77),IF((OR(AND(J77="Remboursé",K77="Remboursé"),AND(J77="Remboursé",K77=""),AND(J77="",K77="Remboursé"))),0,IF((AND(J77="",K77="")),"","A voir"))))))</f>
        <v>0</v>
      </c>
      <c r="M77" s="34">
        <f>IF((AND(J77="",K77="")),"",M76+L77)</f>
      </c>
      <c r="N77" s="35">
        <f>IF(M77="","",(M77-M6)/M6)</f>
      </c>
    </row>
    <row r="78" spans="1:14" s="25" customFormat="1" ht="13.5" customHeight="1">
      <c r="A78" s="19"/>
      <c r="B78" s="36"/>
      <c r="C78" s="37"/>
      <c r="D78" s="37"/>
      <c r="E78" s="39"/>
      <c r="F78" s="39"/>
      <c r="G78" s="40">
        <f>IF((AND(E78&lt;1,F78&lt;1)),"",IF((AND(E78&gt;=1,F78&lt;1)),E78,IF((AND(E78&lt;1,F78&gt;=1)),F78,E78*F78)))</f>
        <v>0</v>
      </c>
      <c r="H78" s="41"/>
      <c r="I78" s="42">
        <f>IF(H78&gt;0,(M77*H78/100),"")</f>
        <v>0</v>
      </c>
      <c r="J78" s="43"/>
      <c r="K78" s="43"/>
      <c r="L78" s="44">
        <f>IF(AND(J78="Bon",K78="Bon"),((E78*F78*I78)-I78),IF((OR(AND(J78="Bon",K78="Remboursé"),AND(J78="Bon",K78=""))),((E78*I78)-I78),IF((OR(J78="Mauvais",K78="Mauvais")),(-I78),IF((OR(AND(J78="Remboursé",K78="Bon"),AND(J78="",K78="Bon"))),((F78*I78)-I78),IF((OR(AND(J78="Remboursé",K78="Remboursé"),AND(J78="Remboursé",K78=""),AND(J78="",K78="Remboursé"))),0,IF((AND(J78="",K78="")),"","A voir"))))))</f>
        <v>0</v>
      </c>
      <c r="M78" s="45">
        <f>IF((AND(J78="",K78="")),"",M77+L78)</f>
      </c>
      <c r="N78" s="24">
        <f>IF(M78="","",(M78-M6)/M6)</f>
      </c>
    </row>
    <row r="79" spans="1:14" s="25" customFormat="1" ht="13.5" customHeight="1">
      <c r="A79" s="19"/>
      <c r="B79" s="26"/>
      <c r="C79" s="27"/>
      <c r="D79" s="27"/>
      <c r="E79" s="28"/>
      <c r="F79" s="28"/>
      <c r="G79" s="29">
        <f>IF((AND(E79&lt;1,F79&lt;1)),"",IF((AND(E79&gt;=1,F79&lt;1)),E79,IF((AND(E79&lt;1,F79&gt;=1)),F79,E79*F79)))</f>
        <v>0</v>
      </c>
      <c r="H79" s="30"/>
      <c r="I79" s="31">
        <f>IF(H79&gt;0,(M78*H79/100),"")</f>
        <v>0</v>
      </c>
      <c r="J79" s="32"/>
      <c r="K79" s="32"/>
      <c r="L79" s="33">
        <f>IF(AND(J79="Bon",K79="Bon"),((E79*F79*I79)-I79),IF((OR(AND(J79="Bon",K79="Remboursé"),AND(J79="Bon",K79=""))),((E79*I79)-I79),IF((OR(J79="Mauvais",K79="Mauvais")),(-I79),IF((OR(AND(J79="Remboursé",K79="Bon"),AND(J79="",K79="Bon"))),((F79*I79)-I79),IF((OR(AND(J79="Remboursé",K79="Remboursé"),AND(J79="Remboursé",K79=""),AND(J79="",K79="Remboursé"))),0,IF((AND(J79="",K79="")),"","A voir"))))))</f>
        <v>0</v>
      </c>
      <c r="M79" s="34">
        <f>IF((AND(J79="",K79="")),"",M78+L79)</f>
      </c>
      <c r="N79" s="35">
        <f>IF(M79="","",(M79-M6)/M6)</f>
      </c>
    </row>
    <row r="80" spans="1:14" s="25" customFormat="1" ht="13.5" customHeight="1">
      <c r="A80" s="19"/>
      <c r="B80" s="36"/>
      <c r="C80" s="37"/>
      <c r="D80" s="37"/>
      <c r="E80" s="39"/>
      <c r="F80" s="39"/>
      <c r="G80" s="40">
        <f>IF((AND(E80&lt;1,F80&lt;1)),"",IF((AND(E80&gt;=1,F80&lt;1)),E80,IF((AND(E80&lt;1,F80&gt;=1)),F80,E80*F80)))</f>
        <v>0</v>
      </c>
      <c r="H80" s="41"/>
      <c r="I80" s="42">
        <f>IF(H80&gt;0,(M79*H80/100),"")</f>
        <v>0</v>
      </c>
      <c r="J80" s="43"/>
      <c r="K80" s="43"/>
      <c r="L80" s="44">
        <f>IF(AND(J80="Bon",K80="Bon"),((E80*F80*I80)-I80),IF((OR(AND(J80="Bon",K80="Remboursé"),AND(J80="Bon",K80=""))),((E80*I80)-I80),IF((OR(J80="Mauvais",K80="Mauvais")),(-I80),IF((OR(AND(J80="Remboursé",K80="Bon"),AND(J80="",K80="Bon"))),((F80*I80)-I80),IF((OR(AND(J80="Remboursé",K80="Remboursé"),AND(J80="Remboursé",K80=""),AND(J80="",K80="Remboursé"))),0,IF((AND(J80="",K80="")),"","A voir"))))))</f>
        <v>0</v>
      </c>
      <c r="M80" s="45">
        <f>IF((AND(J80="",K80="")),"",M79+L80)</f>
      </c>
      <c r="N80" s="24">
        <f>IF(M80="","",(M80-M6)/M6)</f>
      </c>
    </row>
    <row r="81" spans="1:14" s="25" customFormat="1" ht="13.5" customHeight="1">
      <c r="A81" s="19"/>
      <c r="B81" s="26"/>
      <c r="C81" s="27"/>
      <c r="D81" s="27"/>
      <c r="E81" s="28"/>
      <c r="F81" s="28"/>
      <c r="G81" s="29">
        <f>IF((AND(E81&lt;1,F81&lt;1)),"",IF((AND(E81&gt;=1,F81&lt;1)),E81,IF((AND(E81&lt;1,F81&gt;=1)),F81,E81*F81)))</f>
        <v>0</v>
      </c>
      <c r="H81" s="30"/>
      <c r="I81" s="31">
        <f>IF(H81&gt;0,(M80*H81/100),"")</f>
        <v>0</v>
      </c>
      <c r="J81" s="32"/>
      <c r="K81" s="32"/>
      <c r="L81" s="33">
        <f>IF(AND(J81="Bon",K81="Bon"),((E81*F81*I81)-I81),IF((OR(AND(J81="Bon",K81="Remboursé"),AND(J81="Bon",K81=""))),((E81*I81)-I81),IF((OR(J81="Mauvais",K81="Mauvais")),(-I81),IF((OR(AND(J81="Remboursé",K81="Bon"),AND(J81="",K81="Bon"))),((F81*I81)-I81),IF((OR(AND(J81="Remboursé",K81="Remboursé"),AND(J81="Remboursé",K81=""),AND(J81="",K81="Remboursé"))),0,IF((AND(J81="",K81="")),"","A voir"))))))</f>
        <v>0</v>
      </c>
      <c r="M81" s="34">
        <f>IF((AND(J81="",K81="")),"",M80+L81)</f>
      </c>
      <c r="N81" s="35">
        <f>IF(M81="","",(M81-M6)/M6)</f>
      </c>
    </row>
    <row r="82" spans="1:14" s="25" customFormat="1" ht="13.5" customHeight="1">
      <c r="A82" s="19"/>
      <c r="B82" s="36"/>
      <c r="C82" s="37"/>
      <c r="D82" s="37"/>
      <c r="E82" s="39"/>
      <c r="F82" s="39"/>
      <c r="G82" s="40">
        <f>IF((AND(E82&lt;1,F82&lt;1)),"",IF((AND(E82&gt;=1,F82&lt;1)),E82,IF((AND(E82&lt;1,F82&gt;=1)),F82,E82*F82)))</f>
        <v>0</v>
      </c>
      <c r="H82" s="41"/>
      <c r="I82" s="42">
        <f>IF(H82&gt;0,(M81*H82/100),"")</f>
        <v>0</v>
      </c>
      <c r="J82" s="43"/>
      <c r="K82" s="43"/>
      <c r="L82" s="44">
        <f>IF(AND(J82="Bon",K82="Bon"),((E82*F82*I82)-I82),IF((OR(AND(J82="Bon",K82="Remboursé"),AND(J82="Bon",K82=""))),((E82*I82)-I82),IF((OR(J82="Mauvais",K82="Mauvais")),(-I82),IF((OR(AND(J82="Remboursé",K82="Bon"),AND(J82="",K82="Bon"))),((F82*I82)-I82),IF((OR(AND(J82="Remboursé",K82="Remboursé"),AND(J82="Remboursé",K82=""),AND(J82="",K82="Remboursé"))),0,IF((AND(J82="",K82="")),"","A voir"))))))</f>
        <v>0</v>
      </c>
      <c r="M82" s="45">
        <f>IF((AND(J82="",K82="")),"",M81+L82)</f>
      </c>
      <c r="N82" s="24">
        <f>IF(M82="","",(M82-M6)/M6)</f>
      </c>
    </row>
    <row r="83" spans="1:14" s="25" customFormat="1" ht="13.5" customHeight="1">
      <c r="A83" s="19"/>
      <c r="B83" s="26"/>
      <c r="C83" s="27"/>
      <c r="D83" s="27"/>
      <c r="E83" s="28"/>
      <c r="F83" s="28"/>
      <c r="G83" s="29">
        <f>IF((AND(E83&lt;1,F83&lt;1)),"",IF((AND(E83&gt;=1,F83&lt;1)),E83,IF((AND(E83&lt;1,F83&gt;=1)),F83,E83*F83)))</f>
        <v>0</v>
      </c>
      <c r="H83" s="30"/>
      <c r="I83" s="31">
        <f>IF(H83&gt;0,(M82*H83/100),"")</f>
        <v>0</v>
      </c>
      <c r="J83" s="32"/>
      <c r="K83" s="32"/>
      <c r="L83" s="33">
        <f>IF(AND(J83="Bon",K83="Bon"),((E83*F83*I83)-I83),IF((OR(AND(J83="Bon",K83="Remboursé"),AND(J83="Bon",K83=""))),((E83*I83)-I83),IF((OR(J83="Mauvais",K83="Mauvais")),(-I83),IF((OR(AND(J83="Remboursé",K83="Bon"),AND(J83="",K83="Bon"))),((F83*I83)-I83),IF((OR(AND(J83="Remboursé",K83="Remboursé"),AND(J83="Remboursé",K83=""),AND(J83="",K83="Remboursé"))),0,IF((AND(J83="",K83="")),"","A voir"))))))</f>
        <v>0</v>
      </c>
      <c r="M83" s="34">
        <f>IF((AND(J83="",K83="")),"",M82+L83)</f>
      </c>
      <c r="N83" s="35">
        <f>IF(M83="","",(M83-M6)/M6)</f>
      </c>
    </row>
    <row r="84" spans="1:14" s="25" customFormat="1" ht="13.5" customHeight="1">
      <c r="A84" s="19"/>
      <c r="B84" s="36"/>
      <c r="C84" s="37"/>
      <c r="D84" s="37"/>
      <c r="E84" s="39"/>
      <c r="F84" s="39"/>
      <c r="G84" s="40">
        <f>IF((AND(E84&lt;1,F84&lt;1)),"",IF((AND(E84&gt;=1,F84&lt;1)),E84,IF((AND(E84&lt;1,F84&gt;=1)),F84,E84*F84)))</f>
        <v>0</v>
      </c>
      <c r="H84" s="41"/>
      <c r="I84" s="42">
        <f>IF(H84&gt;0,(M83*H84/100),"")</f>
        <v>0</v>
      </c>
      <c r="J84" s="43"/>
      <c r="K84" s="43"/>
      <c r="L84" s="44">
        <f>IF(AND(J84="Bon",K84="Bon"),((E84*F84*I84)-I84),IF((OR(AND(J84="Bon",K84="Remboursé"),AND(J84="Bon",K84=""))),((E84*I84)-I84),IF((OR(J84="Mauvais",K84="Mauvais")),(-I84),IF((OR(AND(J84="Remboursé",K84="Bon"),AND(J84="",K84="Bon"))),((F84*I84)-I84),IF((OR(AND(J84="Remboursé",K84="Remboursé"),AND(J84="Remboursé",K84=""),AND(J84="",K84="Remboursé"))),0,IF((AND(J84="",K84="")),"","A voir"))))))</f>
        <v>0</v>
      </c>
      <c r="M84" s="45">
        <f>IF((AND(J84="",K84="")),"",M83+L84)</f>
      </c>
      <c r="N84" s="24">
        <f>IF(M84="","",(M84-M6)/M6)</f>
      </c>
    </row>
    <row r="85" spans="1:14" s="25" customFormat="1" ht="13.5" customHeight="1">
      <c r="A85" s="19"/>
      <c r="B85" s="26"/>
      <c r="C85" s="27"/>
      <c r="D85" s="27"/>
      <c r="E85" s="28"/>
      <c r="F85" s="28"/>
      <c r="G85" s="29">
        <f>IF((AND(E85&lt;1,F85&lt;1)),"",IF((AND(E85&gt;=1,F85&lt;1)),E85,IF((AND(E85&lt;1,F85&gt;=1)),F85,E85*F85)))</f>
        <v>0</v>
      </c>
      <c r="H85" s="30"/>
      <c r="I85" s="31">
        <f>IF(H85&gt;0,(M84*H85/100),"")</f>
        <v>0</v>
      </c>
      <c r="J85" s="32"/>
      <c r="K85" s="32"/>
      <c r="L85" s="33">
        <f>IF(AND(J85="Bon",K85="Bon"),((E85*F85*I85)-I85),IF((OR(AND(J85="Bon",K85="Remboursé"),AND(J85="Bon",K85=""))),((E85*I85)-I85),IF((OR(J85="Mauvais",K85="Mauvais")),(-I85),IF((OR(AND(J85="Remboursé",K85="Bon"),AND(J85="",K85="Bon"))),((F85*I85)-I85),IF((OR(AND(J85="Remboursé",K85="Remboursé"),AND(J85="Remboursé",K85=""),AND(J85="",K85="Remboursé"))),0,IF((AND(J85="",K85="")),"","A voir"))))))</f>
        <v>0</v>
      </c>
      <c r="M85" s="34">
        <f>IF((AND(J85="",K85="")),"",M84+L85)</f>
      </c>
      <c r="N85" s="35">
        <f>IF(M85="","",(M85-M6)/M6)</f>
      </c>
    </row>
    <row r="86" spans="1:14" s="25" customFormat="1" ht="13.5" customHeight="1">
      <c r="A86" s="19"/>
      <c r="B86" s="36"/>
      <c r="C86" s="37"/>
      <c r="D86" s="37"/>
      <c r="E86" s="39"/>
      <c r="F86" s="39"/>
      <c r="G86" s="40">
        <f>IF((AND(E86&lt;1,F86&lt;1)),"",IF((AND(E86&gt;=1,F86&lt;1)),E86,IF((AND(E86&lt;1,F86&gt;=1)),F86,E86*F86)))</f>
        <v>0</v>
      </c>
      <c r="H86" s="41"/>
      <c r="I86" s="42">
        <f>IF(H86&gt;0,(M85*H86/100),"")</f>
        <v>0</v>
      </c>
      <c r="J86" s="43"/>
      <c r="K86" s="43"/>
      <c r="L86" s="44">
        <f>IF(AND(J86="Bon",K86="Bon"),((E86*F86*I86)-I86),IF((OR(AND(J86="Bon",K86="Remboursé"),AND(J86="Bon",K86=""))),((E86*I86)-I86),IF((OR(J86="Mauvais",K86="Mauvais")),(-I86),IF((OR(AND(J86="Remboursé",K86="Bon"),AND(J86="",K86="Bon"))),((F86*I86)-I86),IF((OR(AND(J86="Remboursé",K86="Remboursé"),AND(J86="Remboursé",K86=""),AND(J86="",K86="Remboursé"))),0,IF((AND(J86="",K86="")),"","A voir"))))))</f>
        <v>0</v>
      </c>
      <c r="M86" s="45">
        <f>IF((AND(J86="",K86="")),"",M85+L86)</f>
      </c>
      <c r="N86" s="24">
        <f>IF(M86="","",(M86-M6)/M6)</f>
      </c>
    </row>
    <row r="87" spans="1:14" s="25" customFormat="1" ht="13.5" customHeight="1">
      <c r="A87" s="19"/>
      <c r="B87" s="26"/>
      <c r="C87" s="27"/>
      <c r="D87" s="27"/>
      <c r="E87" s="28"/>
      <c r="F87" s="28"/>
      <c r="G87" s="29">
        <f>IF((AND(E87&lt;1,F87&lt;1)),"",IF((AND(E87&gt;=1,F87&lt;1)),E87,IF((AND(E87&lt;1,F87&gt;=1)),F87,E87*F87)))</f>
        <v>0</v>
      </c>
      <c r="H87" s="30"/>
      <c r="I87" s="31">
        <f>IF(H87&gt;0,(M86*H87/100),"")</f>
        <v>0</v>
      </c>
      <c r="J87" s="32"/>
      <c r="K87" s="32"/>
      <c r="L87" s="33">
        <f>IF(AND(J87="Bon",K87="Bon"),((E87*F87*I87)-I87),IF((OR(AND(J87="Bon",K87="Remboursé"),AND(J87="Bon",K87=""))),((E87*I87)-I87),IF((OR(J87="Mauvais",K87="Mauvais")),(-I87),IF((OR(AND(J87="Remboursé",K87="Bon"),AND(J87="",K87="Bon"))),((F87*I87)-I87),IF((OR(AND(J87="Remboursé",K87="Remboursé"),AND(J87="Remboursé",K87=""),AND(J87="",K87="Remboursé"))),0,IF((AND(J87="",K87="")),"","A voir"))))))</f>
        <v>0</v>
      </c>
      <c r="M87" s="34">
        <f>IF((AND(J87="",K87="")),"",M86+L87)</f>
      </c>
      <c r="N87" s="35">
        <f>IF(M87="","",(M87-M6)/M6)</f>
      </c>
    </row>
    <row r="88" spans="1:14" s="25" customFormat="1" ht="13.5" customHeight="1">
      <c r="A88" s="19"/>
      <c r="B88" s="36"/>
      <c r="C88" s="37"/>
      <c r="D88" s="37"/>
      <c r="E88" s="39"/>
      <c r="F88" s="39"/>
      <c r="G88" s="40">
        <f>IF((AND(E88&lt;1,F88&lt;1)),"",IF((AND(E88&gt;=1,F88&lt;1)),E88,IF((AND(E88&lt;1,F88&gt;=1)),F88,E88*F88)))</f>
        <v>0</v>
      </c>
      <c r="H88" s="41"/>
      <c r="I88" s="42">
        <f>IF(H88&gt;0,(M87*H88/100),"")</f>
        <v>0</v>
      </c>
      <c r="J88" s="43"/>
      <c r="K88" s="43"/>
      <c r="L88" s="44">
        <f>IF(AND(J88="Bon",K88="Bon"),((E88*F88*I88)-I88),IF((OR(AND(J88="Bon",K88="Remboursé"),AND(J88="Bon",K88=""))),((E88*I88)-I88),IF((OR(J88="Mauvais",K88="Mauvais")),(-I88),IF((OR(AND(J88="Remboursé",K88="Bon"),AND(J88="",K88="Bon"))),((F88*I88)-I88),IF((OR(AND(J88="Remboursé",K88="Remboursé"),AND(J88="Remboursé",K88=""),AND(J88="",K88="Remboursé"))),0,IF((AND(J88="",K88="")),"","A voir"))))))</f>
        <v>0</v>
      </c>
      <c r="M88" s="45">
        <f>IF((AND(J88="",K88="")),"",M87+L88)</f>
      </c>
      <c r="N88" s="24">
        <f>IF(M88="","",(M88-M6)/M6)</f>
      </c>
    </row>
    <row r="89" spans="1:14" s="25" customFormat="1" ht="13.5" customHeight="1">
      <c r="A89" s="19"/>
      <c r="B89" s="26"/>
      <c r="C89" s="27"/>
      <c r="D89" s="27"/>
      <c r="E89" s="28"/>
      <c r="F89" s="28"/>
      <c r="G89" s="29">
        <f>IF((AND(E89&lt;1,F89&lt;1)),"",IF((AND(E89&gt;=1,F89&lt;1)),E89,IF((AND(E89&lt;1,F89&gt;=1)),F89,E89*F89)))</f>
        <v>0</v>
      </c>
      <c r="H89" s="30"/>
      <c r="I89" s="31">
        <f>IF(H89&gt;0,(M88*H89/100),"")</f>
        <v>0</v>
      </c>
      <c r="J89" s="32"/>
      <c r="K89" s="32"/>
      <c r="L89" s="33">
        <f>IF(AND(J89="Bon",K89="Bon"),((E89*F89*I89)-I89),IF((OR(AND(J89="Bon",K89="Remboursé"),AND(J89="Bon",K89=""))),((E89*I89)-I89),IF((OR(J89="Mauvais",K89="Mauvais")),(-I89),IF((OR(AND(J89="Remboursé",K89="Bon"),AND(J89="",K89="Bon"))),((F89*I89)-I89),IF((OR(AND(J89="Remboursé",K89="Remboursé"),AND(J89="Remboursé",K89=""),AND(J89="",K89="Remboursé"))),0,IF((AND(J89="",K89="")),"","A voir"))))))</f>
        <v>0</v>
      </c>
      <c r="M89" s="34">
        <f>IF((AND(J89="",K89="")),"",M88+L89)</f>
      </c>
      <c r="N89" s="35">
        <f>IF(M89="","",(M89-M6)/M6)</f>
      </c>
    </row>
    <row r="90" spans="1:14" s="25" customFormat="1" ht="13.5" customHeight="1">
      <c r="A90" s="19"/>
      <c r="B90" s="36"/>
      <c r="C90" s="37"/>
      <c r="D90" s="37"/>
      <c r="E90" s="39"/>
      <c r="F90" s="39"/>
      <c r="G90" s="40">
        <f>IF((AND(E90&lt;1,F90&lt;1)),"",IF((AND(E90&gt;=1,F90&lt;1)),E90,IF((AND(E90&lt;1,F90&gt;=1)),F90,E90*F90)))</f>
        <v>0</v>
      </c>
      <c r="H90" s="41"/>
      <c r="I90" s="42">
        <f>IF(H90&gt;0,(M89*H90/100),"")</f>
        <v>0</v>
      </c>
      <c r="J90" s="43"/>
      <c r="K90" s="43"/>
      <c r="L90" s="44">
        <f>IF(AND(J90="Bon",K90="Bon"),((E90*F90*I90)-I90),IF((OR(AND(J90="Bon",K90="Remboursé"),AND(J90="Bon",K90=""))),((E90*I90)-I90),IF((OR(J90="Mauvais",K90="Mauvais")),(-I90),IF((OR(AND(J90="Remboursé",K90="Bon"),AND(J90="",K90="Bon"))),((F90*I90)-I90),IF((OR(AND(J90="Remboursé",K90="Remboursé"),AND(J90="Remboursé",K90=""),AND(J90="",K90="Remboursé"))),0,IF((AND(J90="",K90="")),"","A voir"))))))</f>
        <v>0</v>
      </c>
      <c r="M90" s="45">
        <f>IF((AND(J90="",K90="")),"",M89+L90)</f>
      </c>
      <c r="N90" s="24">
        <f>IF(M90="","",(M90-M6)/M6)</f>
      </c>
    </row>
    <row r="91" spans="1:14" s="25" customFormat="1" ht="13.5" customHeight="1">
      <c r="A91" s="19"/>
      <c r="B91" s="26"/>
      <c r="C91" s="27"/>
      <c r="D91" s="27"/>
      <c r="E91" s="28"/>
      <c r="F91" s="28"/>
      <c r="G91" s="29">
        <f>IF((AND(E91&lt;1,F91&lt;1)),"",IF((AND(E91&gt;=1,F91&lt;1)),E91,IF((AND(E91&lt;1,F91&gt;=1)),F91,E91*F91)))</f>
        <v>0</v>
      </c>
      <c r="H91" s="30"/>
      <c r="I91" s="31">
        <f>IF(H91&gt;0,(M90*H91/100),"")</f>
        <v>0</v>
      </c>
      <c r="J91" s="32"/>
      <c r="K91" s="32"/>
      <c r="L91" s="33">
        <f>IF(AND(J91="Bon",K91="Bon"),((E91*F91*I91)-I91),IF((OR(AND(J91="Bon",K91="Remboursé"),AND(J91="Bon",K91=""))),((E91*I91)-I91),IF((OR(J91="Mauvais",K91="Mauvais")),(-I91),IF((OR(AND(J91="Remboursé",K91="Bon"),AND(J91="",K91="Bon"))),((F91*I91)-I91),IF((OR(AND(J91="Remboursé",K91="Remboursé"),AND(J91="Remboursé",K91=""),AND(J91="",K91="Remboursé"))),0,IF((AND(J91="",K91="")),"","A voir"))))))</f>
        <v>0</v>
      </c>
      <c r="M91" s="34">
        <f>IF((AND(J91="",K91="")),"",M90+L91)</f>
      </c>
      <c r="N91" s="35">
        <f>IF(M91="","",(M91-M6)/M6)</f>
      </c>
    </row>
    <row r="92" spans="1:14" s="25" customFormat="1" ht="13.5" customHeight="1">
      <c r="A92" s="19"/>
      <c r="B92" s="36"/>
      <c r="C92" s="37"/>
      <c r="D92" s="37"/>
      <c r="E92" s="39"/>
      <c r="F92" s="39"/>
      <c r="G92" s="40">
        <f>IF((AND(E92&lt;1,F92&lt;1)),"",IF((AND(E92&gt;=1,F92&lt;1)),E92,IF((AND(E92&lt;1,F92&gt;=1)),F92,E92*F92)))</f>
        <v>0</v>
      </c>
      <c r="H92" s="41"/>
      <c r="I92" s="42">
        <f>IF(H92&gt;0,(M91*H92/100),"")</f>
        <v>0</v>
      </c>
      <c r="J92" s="43"/>
      <c r="K92" s="43"/>
      <c r="L92" s="44">
        <f>IF(AND(J92="Bon",K92="Bon"),((E92*F92*I92)-I92),IF((OR(AND(J92="Bon",K92="Remboursé"),AND(J92="Bon",K92=""))),((E92*I92)-I92),IF((OR(J92="Mauvais",K92="Mauvais")),(-I92),IF((OR(AND(J92="Remboursé",K92="Bon"),AND(J92="",K92="Bon"))),((F92*I92)-I92),IF((OR(AND(J92="Remboursé",K92="Remboursé"),AND(J92="Remboursé",K92=""),AND(J92="",K92="Remboursé"))),0,IF((AND(J92="",K92="")),"","A voir"))))))</f>
        <v>0</v>
      </c>
      <c r="M92" s="45">
        <f>IF((AND(J92="",K92="")),"",M91+L92)</f>
      </c>
      <c r="N92" s="24">
        <f>IF(M92="","",(M92-M6)/M6)</f>
      </c>
    </row>
    <row r="93" spans="1:14" s="25" customFormat="1" ht="13.5" customHeight="1">
      <c r="A93" s="19"/>
      <c r="B93" s="26"/>
      <c r="C93" s="27"/>
      <c r="D93" s="27"/>
      <c r="E93" s="28"/>
      <c r="F93" s="28"/>
      <c r="G93" s="29">
        <f>IF((AND(E93&lt;1,F93&lt;1)),"",IF((AND(E93&gt;=1,F93&lt;1)),E93,IF((AND(E93&lt;1,F93&gt;=1)),F93,E93*F93)))</f>
        <v>0</v>
      </c>
      <c r="H93" s="30"/>
      <c r="I93" s="31">
        <f>IF(H93&gt;0,(M92*H93/100),"")</f>
        <v>0</v>
      </c>
      <c r="J93" s="32"/>
      <c r="K93" s="32"/>
      <c r="L93" s="33">
        <f>IF(AND(J93="Bon",K93="Bon"),((E93*F93*I93)-I93),IF((OR(AND(J93="Bon",K93="Remboursé"),AND(J93="Bon",K93=""))),((E93*I93)-I93),IF((OR(J93="Mauvais",K93="Mauvais")),(-I93),IF((OR(AND(J93="Remboursé",K93="Bon"),AND(J93="",K93="Bon"))),((F93*I93)-I93),IF((OR(AND(J93="Remboursé",K93="Remboursé"),AND(J93="Remboursé",K93=""),AND(J93="",K93="Remboursé"))),0,IF((AND(J93="",K93="")),"","A voir"))))))</f>
        <v>0</v>
      </c>
      <c r="M93" s="34">
        <f>IF((AND(J93="",K93="")),"",M92+L93)</f>
      </c>
      <c r="N93" s="35">
        <f>IF(M93="","",(M93-M6)/M6)</f>
      </c>
    </row>
    <row r="94" spans="1:14" s="25" customFormat="1" ht="13.5" customHeight="1">
      <c r="A94" s="19"/>
      <c r="B94" s="36"/>
      <c r="C94" s="37"/>
      <c r="D94" s="37"/>
      <c r="E94" s="39"/>
      <c r="F94" s="39"/>
      <c r="G94" s="40">
        <f>IF((AND(E94&lt;1,F94&lt;1)),"",IF((AND(E94&gt;=1,F94&lt;1)),E94,IF((AND(E94&lt;1,F94&gt;=1)),F94,E94*F94)))</f>
        <v>0</v>
      </c>
      <c r="H94" s="41"/>
      <c r="I94" s="42">
        <f>IF(H94&gt;0,(M93*H94/100),"")</f>
        <v>0</v>
      </c>
      <c r="J94" s="43"/>
      <c r="K94" s="43"/>
      <c r="L94" s="44">
        <f>IF(AND(J94="Bon",K94="Bon"),((E94*F94*I94)-I94),IF((OR(AND(J94="Bon",K94="Remboursé"),AND(J94="Bon",K94=""))),((E94*I94)-I94),IF((OR(J94="Mauvais",K94="Mauvais")),(-I94),IF((OR(AND(J94="Remboursé",K94="Bon"),AND(J94="",K94="Bon"))),((F94*I94)-I94),IF((OR(AND(J94="Remboursé",K94="Remboursé"),AND(J94="Remboursé",K94=""),AND(J94="",K94="Remboursé"))),0,IF((AND(J94="",K94="")),"","A voir"))))))</f>
        <v>0</v>
      </c>
      <c r="M94" s="45">
        <f>IF((AND(J94="",K94="")),"",M93+L94)</f>
      </c>
      <c r="N94" s="24">
        <f>IF(M94="","",(M94-M6)/M6)</f>
      </c>
    </row>
    <row r="95" spans="1:14" s="25" customFormat="1" ht="13.5" customHeight="1">
      <c r="A95" s="19"/>
      <c r="B95" s="26"/>
      <c r="C95" s="27"/>
      <c r="D95" s="27"/>
      <c r="E95" s="28"/>
      <c r="F95" s="28"/>
      <c r="G95" s="29">
        <f>IF((AND(E95&lt;1,F95&lt;1)),"",IF((AND(E95&gt;=1,F95&lt;1)),E95,IF((AND(E95&lt;1,F95&gt;=1)),F95,E95*F95)))</f>
        <v>0</v>
      </c>
      <c r="H95" s="30"/>
      <c r="I95" s="31">
        <f>IF(H95&gt;0,(M94*H95/100),"")</f>
        <v>0</v>
      </c>
      <c r="J95" s="32"/>
      <c r="K95" s="32"/>
      <c r="L95" s="33">
        <f>IF(AND(J95="Bon",K95="Bon"),((E95*F95*I95)-I95),IF((OR(AND(J95="Bon",K95="Remboursé"),AND(J95="Bon",K95=""))),((E95*I95)-I95),IF((OR(J95="Mauvais",K95="Mauvais")),(-I95),IF((OR(AND(J95="Remboursé",K95="Bon"),AND(J95="",K95="Bon"))),((F95*I95)-I95),IF((OR(AND(J95="Remboursé",K95="Remboursé"),AND(J95="Remboursé",K95=""),AND(J95="",K95="Remboursé"))),0,IF((AND(J95="",K95="")),"","A voir"))))))</f>
        <v>0</v>
      </c>
      <c r="M95" s="34">
        <f>IF((AND(J95="",K95="")),"",M94+L95)</f>
      </c>
      <c r="N95" s="35">
        <f>IF(M95="","",(M95-M6)/M6)</f>
      </c>
    </row>
    <row r="96" spans="1:14" s="25" customFormat="1" ht="13.5" customHeight="1">
      <c r="A96" s="19"/>
      <c r="B96" s="36"/>
      <c r="C96" s="37"/>
      <c r="D96" s="37"/>
      <c r="E96" s="39"/>
      <c r="F96" s="39"/>
      <c r="G96" s="40">
        <f>IF((AND(E96&lt;1,F96&lt;1)),"",IF((AND(E96&gt;=1,F96&lt;1)),E96,IF((AND(E96&lt;1,F96&gt;=1)),F96,E96*F96)))</f>
        <v>0</v>
      </c>
      <c r="H96" s="41"/>
      <c r="I96" s="42">
        <f>IF(H96&gt;0,(M95*H96/100),"")</f>
        <v>0</v>
      </c>
      <c r="J96" s="43"/>
      <c r="K96" s="43"/>
      <c r="L96" s="44">
        <f>IF(AND(J96="Bon",K96="Bon"),((E96*F96*I96)-I96),IF((OR(AND(J96="Bon",K96="Remboursé"),AND(J96="Bon",K96=""))),((E96*I96)-I96),IF((OR(J96="Mauvais",K96="Mauvais")),(-I96),IF((OR(AND(J96="Remboursé",K96="Bon"),AND(J96="",K96="Bon"))),((F96*I96)-I96),IF((OR(AND(J96="Remboursé",K96="Remboursé"),AND(J96="Remboursé",K96=""),AND(J96="",K96="Remboursé"))),0,IF((AND(J96="",K96="")),"","A voir"))))))</f>
        <v>0</v>
      </c>
      <c r="M96" s="45">
        <f>IF((AND(J96="",K96="")),"",M95+L96)</f>
      </c>
      <c r="N96" s="24">
        <f>IF(M96="","",(M96-M6)/M6)</f>
      </c>
    </row>
    <row r="97" spans="1:14" s="25" customFormat="1" ht="13.5" customHeight="1">
      <c r="A97" s="19"/>
      <c r="B97" s="26"/>
      <c r="C97" s="27"/>
      <c r="D97" s="27"/>
      <c r="E97" s="28"/>
      <c r="F97" s="28"/>
      <c r="G97" s="29">
        <f>IF((AND(E97&lt;1,F97&lt;1)),"",IF((AND(E97&gt;=1,F97&lt;1)),E97,IF((AND(E97&lt;1,F97&gt;=1)),F97,E97*F97)))</f>
        <v>0</v>
      </c>
      <c r="H97" s="30"/>
      <c r="I97" s="31">
        <f>IF(H97&gt;0,(M96*H97/100),"")</f>
        <v>0</v>
      </c>
      <c r="J97" s="32"/>
      <c r="K97" s="32"/>
      <c r="L97" s="33">
        <f>IF(AND(J97="Bon",K97="Bon"),((E97*F97*I97)-I97),IF((OR(AND(J97="Bon",K97="Remboursé"),AND(J97="Bon",K97=""))),((E97*I97)-I97),IF((OR(J97="Mauvais",K97="Mauvais")),(-I97),IF((OR(AND(J97="Remboursé",K97="Bon"),AND(J97="",K97="Bon"))),((F97*I97)-I97),IF((OR(AND(J97="Remboursé",K97="Remboursé"),AND(J97="Remboursé",K97=""),AND(J97="",K97="Remboursé"))),0,IF((AND(J97="",K97="")),"","A voir"))))))</f>
        <v>0</v>
      </c>
      <c r="M97" s="34">
        <f>IF((AND(J97="",K97="")),"",M96+L97)</f>
      </c>
      <c r="N97" s="35">
        <f>IF(M97="","",(M97-M6)/M6)</f>
      </c>
    </row>
    <row r="98" spans="1:14" s="25" customFormat="1" ht="13.5" customHeight="1">
      <c r="A98" s="19"/>
      <c r="B98" s="36"/>
      <c r="C98" s="37"/>
      <c r="D98" s="37"/>
      <c r="E98" s="39"/>
      <c r="F98" s="39"/>
      <c r="G98" s="40">
        <f>IF((AND(E98&lt;1,F98&lt;1)),"",IF((AND(E98&gt;=1,F98&lt;1)),E98,IF((AND(E98&lt;1,F98&gt;=1)),F98,E98*F98)))</f>
        <v>0</v>
      </c>
      <c r="H98" s="41"/>
      <c r="I98" s="42">
        <f>IF(H98&gt;0,(M97*H98/100),"")</f>
        <v>0</v>
      </c>
      <c r="J98" s="43"/>
      <c r="K98" s="43"/>
      <c r="L98" s="44">
        <f>IF(AND(J98="Bon",K98="Bon"),((E98*F98*I98)-I98),IF((OR(AND(J98="Bon",K98="Remboursé"),AND(J98="Bon",K98=""))),((E98*I98)-I98),IF((OR(J98="Mauvais",K98="Mauvais")),(-I98),IF((OR(AND(J98="Remboursé",K98="Bon"),AND(J98="",K98="Bon"))),((F98*I98)-I98),IF((OR(AND(J98="Remboursé",K98="Remboursé"),AND(J98="Remboursé",K98=""),AND(J98="",K98="Remboursé"))),0,IF((AND(J98="",K98="")),"","A voir"))))))</f>
        <v>0</v>
      </c>
      <c r="M98" s="45">
        <f>IF((AND(J98="",K98="")),"",M97+L98)</f>
      </c>
      <c r="N98" s="24">
        <f>IF(M98="","",(M98-M6)/M6)</f>
      </c>
    </row>
    <row r="99" spans="1:14" s="25" customFormat="1" ht="13.5" customHeight="1">
      <c r="A99" s="19"/>
      <c r="B99" s="26"/>
      <c r="C99" s="27"/>
      <c r="D99" s="27"/>
      <c r="E99" s="28"/>
      <c r="F99" s="28"/>
      <c r="G99" s="29">
        <f>IF((AND(E99&lt;1,F99&lt;1)),"",IF((AND(E99&gt;=1,F99&lt;1)),E99,IF((AND(E99&lt;1,F99&gt;=1)),F99,E99*F99)))</f>
        <v>0</v>
      </c>
      <c r="H99" s="30"/>
      <c r="I99" s="31">
        <f>IF(H99&gt;0,(M98*H99/100),"")</f>
        <v>0</v>
      </c>
      <c r="J99" s="32"/>
      <c r="K99" s="32"/>
      <c r="L99" s="33">
        <f>IF(AND(J99="Bon",K99="Bon"),((E99*F99*I99)-I99),IF((OR(AND(J99="Bon",K99="Remboursé"),AND(J99="Bon",K99=""))),((E99*I99)-I99),IF((OR(J99="Mauvais",K99="Mauvais")),(-I99),IF((OR(AND(J99="Remboursé",K99="Bon"),AND(J99="",K99="Bon"))),((F99*I99)-I99),IF((OR(AND(J99="Remboursé",K99="Remboursé"),AND(J99="Remboursé",K99=""),AND(J99="",K99="Remboursé"))),0,IF((AND(J99="",K99="")),"","A voir"))))))</f>
        <v>0</v>
      </c>
      <c r="M99" s="34">
        <f>IF((AND(J99="",K99="")),"",M98+L99)</f>
      </c>
      <c r="N99" s="35">
        <f>IF(M99="","",(M99-M6)/M6)</f>
      </c>
    </row>
    <row r="100" spans="1:14" s="25" customFormat="1" ht="13.5" customHeight="1">
      <c r="A100" s="19"/>
      <c r="B100" s="48"/>
      <c r="C100" s="49"/>
      <c r="D100" s="49"/>
      <c r="E100" s="50"/>
      <c r="F100" s="50"/>
      <c r="G100" s="51">
        <f>IF((AND(E100&lt;1,F100&lt;1)),"",IF((AND(E100&gt;=1,F100&lt;1)),E100,IF((AND(E100&lt;1,F100&gt;=1)),F100,E100*F100)))</f>
        <v>0</v>
      </c>
      <c r="H100" s="52"/>
      <c r="I100" s="53">
        <f>IF(H100&gt;0,(M99*H100/100),"")</f>
        <v>0</v>
      </c>
      <c r="J100" s="54"/>
      <c r="K100" s="54"/>
      <c r="L100" s="55">
        <f>IF(AND(J100="Bon",K100="Bon"),((E100*F100*I100)-I100),IF((OR(AND(J100="Bon",K100="Remboursé"),AND(J100="Bon",K100=""))),((E100*I100)-I100),IF((OR(J100="Mauvais",K100="Mauvais")),(-I100),IF((OR(AND(J100="Remboursé",K100="Bon"),AND(J100="",K100="Bon"))),((F100*I100)-I100),IF((OR(AND(J100="Remboursé",K100="Remboursé"),AND(J100="Remboursé",K100=""),AND(J100="",K100="Remboursé"))),0,IF((AND(J100="",K100="")),"","A voir"))))))</f>
        <v>0</v>
      </c>
      <c r="M100" s="56">
        <f>IF((AND(J100="",K100="")),"",M99+L100)</f>
      </c>
      <c r="N100" s="57">
        <f>IF(M100="","",(M100-M6)/M6)</f>
      </c>
    </row>
  </sheetData>
  <sheetProtection sheet="1"/>
  <mergeCells count="4">
    <mergeCell ref="C2:K3"/>
    <mergeCell ref="M2:N3"/>
    <mergeCell ref="C6:D6"/>
    <mergeCell ref="E6:L6"/>
  </mergeCells>
  <conditionalFormatting sqref="H7:H100">
    <cfRule type="cellIs" priority="1" dxfId="0" operator="greaterThan" stopIfTrue="1">
      <formula>5</formula>
    </cfRule>
  </conditionalFormatting>
  <dataValidations count="3">
    <dataValidation type="list" operator="equal" allowBlank="1" showErrorMessage="1" sqref="J7:J100">
      <formula1>"Bon,Remboursé,Mauvais"</formula1>
    </dataValidation>
    <dataValidation type="list" operator="equal" allowBlank="1" showErrorMessage="1" sqref="K7:K100">
      <formula1>"Bon,Remboursé,Mauvais"</formula1>
    </dataValidation>
    <dataValidation type="list" operator="equal" allowBlank="1" sqref="H7:H100">
      <formula1>"0,5,1,1,5,2,2,5,3,3,5,4,4,5,5,6,7,8,9,10"</formula1>
    </dataValidation>
  </dataValidations>
  <hyperlinks>
    <hyperlink ref="C2" r:id="rId1" display="Tableau de suivi de pronostics – Fourni par le site Football-et-paris-sportifs.fr"/>
    <hyperlink ref="M2" r:id="rId2" display="Besoin d'aide ?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K45" sqref="K45"/>
    </sheetView>
  </sheetViews>
  <sheetFormatPr defaultColWidth="11.421875" defaultRowHeight="12.75"/>
  <cols>
    <col min="1" max="1" width="1.28515625" style="0" customWidth="1"/>
    <col min="2" max="16384" width="11.57421875" style="0" customWidth="1"/>
  </cols>
  <sheetData/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F46" sqref="F46"/>
    </sheetView>
  </sheetViews>
  <sheetFormatPr defaultColWidth="12.57421875" defaultRowHeight="12.75"/>
  <cols>
    <col min="1" max="1" width="1.28515625" style="0" customWidth="1"/>
    <col min="2" max="16384" width="11.57421875" style="0" customWidth="1"/>
  </cols>
  <sheetData/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2012-12-09T14:08:38Z</dcterms:modified>
  <cp:category/>
  <cp:version/>
  <cp:contentType/>
  <cp:contentStatus/>
  <cp:revision>50</cp:revision>
</cp:coreProperties>
</file>